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06"/>
  <workbookPr/>
  <mc:AlternateContent xmlns:mc="http://schemas.openxmlformats.org/markup-compatibility/2006">
    <mc:Choice Requires="x15">
      <x15ac:absPath xmlns:x15ac="http://schemas.microsoft.com/office/spreadsheetml/2010/11/ac" url="https://synergrid-my.sharepoint.com/personal/liesbeth_vansteenberghe_synergrid_be/Documents/dataLVS/06. homologaties/CE3/C3-4 (model tech dossier)/"/>
    </mc:Choice>
  </mc:AlternateContent>
  <xr:revisionPtr revIDLastSave="11" documentId="13_ncr:1_{66D1B494-2EBB-4C65-A3D7-BDD9DEB42420}" xr6:coauthVersionLast="47" xr6:coauthVersionMax="47" xr10:uidLastSave="{29A214FA-B3BA-4EAF-AEFF-6D0FF7DD6549}"/>
  <bookViews>
    <workbookView xWindow="-120" yWindow="-120" windowWidth="20730" windowHeight="11310" xr2:uid="{00000000-000D-0000-FFFF-FFFF00000000}"/>
  </bookViews>
  <sheets>
    <sheet name="gegevens" sheetId="1" r:id="rId1"/>
    <sheet name="aansluitkast" sheetId="3" r:id="rId2"/>
    <sheet name="elektrisch schema" sheetId="4" r:id="rId3"/>
    <sheet name="foto's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2" i="1" l="1"/>
  <c r="I123" i="1" l="1"/>
  <c r="F154" i="1" l="1"/>
  <c r="I67" i="1"/>
  <c r="F157" i="1" l="1"/>
  <c r="E157" i="1"/>
  <c r="F156" i="1"/>
  <c r="E156" i="1"/>
  <c r="F155" i="1"/>
  <c r="E155" i="1"/>
  <c r="E154" i="1"/>
  <c r="I141" i="1"/>
  <c r="J141" i="1"/>
  <c r="K141" i="1"/>
  <c r="J140" i="1"/>
  <c r="K140" i="1"/>
  <c r="I140" i="1"/>
  <c r="I132" i="1"/>
  <c r="J132" i="1"/>
  <c r="K132" i="1"/>
  <c r="J131" i="1"/>
  <c r="K131" i="1"/>
  <c r="I131" i="1"/>
  <c r="I124" i="1"/>
  <c r="J124" i="1"/>
  <c r="K124" i="1"/>
  <c r="J123" i="1"/>
  <c r="K123" i="1"/>
  <c r="G142" i="1"/>
  <c r="H141" i="1"/>
  <c r="H140" i="1"/>
  <c r="G133" i="1"/>
  <c r="H132" i="1"/>
  <c r="H131" i="1"/>
  <c r="G125" i="1"/>
  <c r="H124" i="1"/>
  <c r="H123" i="1"/>
  <c r="K113" i="1"/>
  <c r="K114" i="1"/>
  <c r="K115" i="1"/>
  <c r="I113" i="1"/>
  <c r="J113" i="1"/>
  <c r="I114" i="1"/>
  <c r="J114" i="1"/>
  <c r="I115" i="1"/>
  <c r="J115" i="1"/>
  <c r="J112" i="1"/>
  <c r="K112" i="1"/>
  <c r="G116" i="1"/>
  <c r="H115" i="1"/>
  <c r="H114" i="1"/>
  <c r="H113" i="1"/>
  <c r="H112" i="1"/>
  <c r="I133" i="1" l="1"/>
  <c r="J142" i="1"/>
  <c r="H125" i="1"/>
  <c r="K142" i="1"/>
  <c r="J133" i="1"/>
  <c r="I142" i="1"/>
  <c r="H142" i="1"/>
  <c r="G147" i="1"/>
  <c r="G67" i="1" s="1"/>
  <c r="K116" i="1"/>
  <c r="J125" i="1"/>
  <c r="H133" i="1"/>
  <c r="I125" i="1"/>
  <c r="K133" i="1"/>
  <c r="K125" i="1"/>
  <c r="I116" i="1"/>
  <c r="H116" i="1"/>
  <c r="J116" i="1"/>
  <c r="I147" i="1" l="1"/>
  <c r="L67" i="1" s="1"/>
  <c r="H147" i="1"/>
  <c r="J147" i="1"/>
  <c r="J67" i="1" s="1"/>
  <c r="K147" i="1"/>
  <c r="K67" i="1" s="1"/>
</calcChain>
</file>

<file path=xl/sharedStrings.xml><?xml version="1.0" encoding="utf-8"?>
<sst xmlns="http://schemas.openxmlformats.org/spreadsheetml/2006/main" count="255" uniqueCount="198">
  <si>
    <t>ELEKTRICITEITSAFNAME ZONDER METER - FORFAITAIR VERBRUIK</t>
  </si>
  <si>
    <t>Aanvraag forfaitair verbruik straatmeubilair voor afname gedurende de ganse dag (24/24)</t>
  </si>
  <si>
    <t>Relevante documenten:</t>
  </si>
  <si>
    <t>C1/109</t>
  </si>
  <si>
    <t>Specifieke technische voorschriften voor het aansluiten van een vaste professionele installatie zonder meter</t>
  </si>
  <si>
    <t>C3/2</t>
  </si>
  <si>
    <t>Regels voor de berekening en toekenning van een forfaitair verbruik</t>
  </si>
  <si>
    <t>C3/3</t>
  </si>
  <si>
    <t>Lijst met alle door Synergrid toegekende forfaitaire verbruiken.</t>
  </si>
  <si>
    <t>C3/4</t>
  </si>
  <si>
    <t>Model technisch dossier voor aanvraag van een forfait (= dit document)</t>
  </si>
  <si>
    <t>Al deze documenten kan u downloaden op www.synergrid.be - technische voorschriften elektriciteit.</t>
  </si>
  <si>
    <t>Enkel de groene velden dienen ingevuld te worden.</t>
  </si>
  <si>
    <t>1. Algemene gegevens &amp; samenvatting</t>
  </si>
  <si>
    <t>Aanvrager van het forfaitair verbruik</t>
  </si>
  <si>
    <t>Bedrijfsnaam</t>
  </si>
  <si>
    <t>Contactpersoon</t>
  </si>
  <si>
    <t>Adres</t>
  </si>
  <si>
    <t>Postcode</t>
  </si>
  <si>
    <t>Gemeente</t>
  </si>
  <si>
    <t>Telefoon</t>
  </si>
  <si>
    <t>Email</t>
  </si>
  <si>
    <t>Fabrikant van het straatmeubilair</t>
  </si>
  <si>
    <t>Beschrijving van de installatie : lijst met type-installaties ("group" + "application")</t>
  </si>
  <si>
    <t>Duid de juiste toepassing aan met een kruisje, en neem deze ook over in de samenvatting hieronder.</t>
  </si>
  <si>
    <t>AS</t>
  </si>
  <si>
    <t>ALARMSIRENE</t>
  </si>
  <si>
    <t>BF</t>
  </si>
  <si>
    <t>BI-FLASH</t>
  </si>
  <si>
    <t>BH</t>
  </si>
  <si>
    <t>BUSHOKJES VERLICHTING (met of zonder publiciteitsbord)</t>
  </si>
  <si>
    <t>CA</t>
  </si>
  <si>
    <t>BEVEILIGINGSCAMERA</t>
  </si>
  <si>
    <t>CP</t>
  </si>
  <si>
    <t>CONDENS-POMPEN</t>
  </si>
  <si>
    <t>FE</t>
  </si>
  <si>
    <t>ANDERE FORFAITAIRE LEVERING E</t>
  </si>
  <si>
    <t>FP</t>
  </si>
  <si>
    <t>FLITSPALEN SNELHEIDSCONTROLE</t>
  </si>
  <si>
    <t>GT</t>
  </si>
  <si>
    <t>GASMETER MET TE OPNAME</t>
  </si>
  <si>
    <t>IC</t>
  </si>
  <si>
    <t>TELEFONISCHE CONCENTRATOREN</t>
  </si>
  <si>
    <t>IV</t>
  </si>
  <si>
    <t>VOEDING TELEDISTRIBUTIENETTEN, NODE</t>
  </si>
  <si>
    <t>LZ</t>
  </si>
  <si>
    <t>LUISTERZUILEN</t>
  </si>
  <si>
    <t>RC</t>
  </si>
  <si>
    <t>RELAIS VOOR COMMUNICATIE TUSSEN GSM's</t>
  </si>
  <si>
    <t>RO</t>
  </si>
  <si>
    <t>STOEPKASTEN VOOR MULITYPLEXOREN VOOR KABELS MET OPTISCHE VEZEL, ROP-KASTEN</t>
  </si>
  <si>
    <t>RP</t>
  </si>
  <si>
    <t>PUBLICITEITSBORDEN, -PANELEN, -ZUILEN</t>
  </si>
  <si>
    <t>SB</t>
  </si>
  <si>
    <t>SLAGBOMEN</t>
  </si>
  <si>
    <t>TA</t>
  </si>
  <si>
    <t>PARKEERAUTOMATEN, AUTOMATEN VOORVERKOOP (De Lijn)</t>
  </si>
  <si>
    <t>TC</t>
  </si>
  <si>
    <t>TELEFOONCELLEN</t>
  </si>
  <si>
    <t>VL</t>
  </si>
  <si>
    <t>VERKEERSLICHTEN 3kleurig</t>
  </si>
  <si>
    <t>VS</t>
  </si>
  <si>
    <t>DIVERSE SIGNALISATIEPANELEN (telsys. Voert.,  snelheidsaanduiding, verdwijnpalen…)</t>
  </si>
  <si>
    <t>WH</t>
  </si>
  <si>
    <t>WACHTHOKJES VERLICHTING + MOTOR (met of zonder publiciteitsbord)</t>
  </si>
  <si>
    <t>WT</t>
  </si>
  <si>
    <t>WATERMETER met Teleopname, METERKAMER watervoorziening</t>
  </si>
  <si>
    <t>PGS</t>
  </si>
  <si>
    <t>PARKEER GELEIDING SYSTEEM</t>
  </si>
  <si>
    <t xml:space="preserve">Samenvatting </t>
  </si>
  <si>
    <t>Deze gegevens zullen in geval van goedkeuring van het forfait overgenomen worden in de lijst C3-3</t>
  </si>
  <si>
    <t>Group</t>
  </si>
  <si>
    <t>Application</t>
  </si>
  <si>
    <t>Manufacturer 
(fabrikant)</t>
  </si>
  <si>
    <t>Name 
(aanvrager forfait)</t>
  </si>
  <si>
    <t>Type (beschrijving van de installatie)</t>
  </si>
  <si>
    <t>Max. Power
(W)</t>
  </si>
  <si>
    <t>(A)</t>
  </si>
  <si>
    <t>kWh H</t>
  </si>
  <si>
    <t>kWh L</t>
  </si>
  <si>
    <t>kWh Total</t>
  </si>
  <si>
    <t>Number
(Synergrid code)</t>
  </si>
  <si>
    <t>Voor "group" en "application": kopieer de gekozen code en toepassing uit de lijst hierboven.</t>
  </si>
  <si>
    <t>2. Berekening van het forfaitaire verbruik</t>
  </si>
  <si>
    <t>Referentiewaarden vastgelegd door Synergrid:</t>
  </si>
  <si>
    <t>Meer informatie hierover vindt u in document C3/2.</t>
  </si>
  <si>
    <t>Standaard 24/24 verbruik (hoog + laag)</t>
  </si>
  <si>
    <t>24h / 24h</t>
  </si>
  <si>
    <t>uur/jr</t>
  </si>
  <si>
    <t>Hoog verbruik</t>
  </si>
  <si>
    <t>"Dagtarief"</t>
  </si>
  <si>
    <t>weekdagen 7h – 22h (15h per dag)</t>
  </si>
  <si>
    <t>Laag verbruik</t>
  </si>
  <si>
    <t>"Nachttarief"</t>
  </si>
  <si>
    <t>weekdagen 22h – 7h</t>
  </si>
  <si>
    <t>(9h per dag)</t>
  </si>
  <si>
    <t>weekend</t>
  </si>
  <si>
    <t>(24h per dag)</t>
  </si>
  <si>
    <t>ventilatie</t>
  </si>
  <si>
    <t>forfaitair vastgelegd</t>
  </si>
  <si>
    <t>elke dag 7h – 22h (alleen overdag, en niet continu)</t>
  </si>
  <si>
    <t>“hoog” (dagtarief)</t>
  </si>
  <si>
    <t>enkel overdag</t>
  </si>
  <si>
    <t>“laag” (nachttarief)</t>
  </si>
  <si>
    <t>verwarming (anti-condens)</t>
  </si>
  <si>
    <t>werkt vanaf minder dan 5°C</t>
  </si>
  <si>
    <t>Dagtarief</t>
  </si>
  <si>
    <t>Nachttarief</t>
  </si>
  <si>
    <t>Elektrische kenmerken van de installatie: overzicht van de relevante type-apparaten, vastgelegd door Synergrid:</t>
  </si>
  <si>
    <t>Er zijn 4 types apparaten in het Synergrid rekenmodel, met een vastgelegd forfaitair aantal uren op jaarbasis, en een standaard berekening van het verbruik:</t>
  </si>
  <si>
    <t>Type van het apparaat</t>
  </si>
  <si>
    <t>Forfaitair aantal uren op jaarbasis</t>
  </si>
  <si>
    <t>Algemeen 24/24</t>
  </si>
  <si>
    <t>Motor</t>
  </si>
  <si>
    <t>Verwarming</t>
  </si>
  <si>
    <t>Ventilatie</t>
  </si>
  <si>
    <t>Berekening van de elektriciteitsafname</t>
  </si>
  <si>
    <t xml:space="preserve">Vul in de groene blokken hieronder voor elk van de relevante apparaten een korte beschrijving, en het vermogen in Watt in, </t>
  </si>
  <si>
    <t>gegroepeerd per type apparaat (algemeen, motor, verwarming, ventilatie). Voeg extra lijnen in waar nodig.</t>
  </si>
  <si>
    <t>Voeg bij dit technisch dossier eveneens een technische fiche van deze apparaten.</t>
  </si>
  <si>
    <t>Het rekenmodel berekent automatisch de vermogens in kWh per jaar, en maakt onderaan de som van het geheel.</t>
  </si>
  <si>
    <t xml:space="preserve">In geval van een gepersonaliseerd verbruik (niet continu 24/24h, bijvoorbeeld dynamisch zone 30 bord in een schoolomgeving): </t>
  </si>
  <si>
    <t>gelieve Synergrid te contacteren voor een apart rekenmodel.</t>
  </si>
  <si>
    <r>
      <t xml:space="preserve">Forfait </t>
    </r>
    <r>
      <rPr>
        <sz val="11"/>
        <color theme="1"/>
        <rFont val="Calibri"/>
        <family val="2"/>
        <scheme val="minor"/>
      </rPr>
      <t xml:space="preserve">(kWh) - </t>
    </r>
    <r>
      <rPr>
        <b/>
        <sz val="10"/>
        <color rgb="FF00B0F0"/>
        <rFont val="Arial"/>
        <family val="2"/>
      </rPr>
      <t>24h/24h</t>
    </r>
  </si>
  <si>
    <t>totaal #u</t>
  </si>
  <si>
    <t>uren hoog</t>
  </si>
  <si>
    <t>uren laag</t>
  </si>
  <si>
    <t>Beschrijving apparaten 24/24</t>
  </si>
  <si>
    <t>230 V</t>
  </si>
  <si>
    <t>P (W)</t>
  </si>
  <si>
    <t>A</t>
  </si>
  <si>
    <t>kWh totaal</t>
  </si>
  <si>
    <t>kWh hoog</t>
  </si>
  <si>
    <t>kWh laag</t>
  </si>
  <si>
    <t>apparaten type 1</t>
  </si>
  <si>
    <t>apparaten type 2</t>
  </si>
  <si>
    <t>apparaten type 3</t>
  </si>
  <si>
    <t>apparaten type 4</t>
  </si>
  <si>
    <t>totaal</t>
  </si>
  <si>
    <r>
      <t xml:space="preserve">Forfait </t>
    </r>
    <r>
      <rPr>
        <sz val="11"/>
        <color theme="1"/>
        <rFont val="Calibri"/>
        <family val="2"/>
        <scheme val="minor"/>
      </rPr>
      <t xml:space="preserve">(kWh) - </t>
    </r>
    <r>
      <rPr>
        <b/>
        <sz val="10"/>
        <color rgb="FF00B0F0"/>
        <rFont val="Arial"/>
        <family val="2"/>
      </rPr>
      <t>motor</t>
    </r>
  </si>
  <si>
    <t>rekenwaarde = P / 0,8</t>
  </si>
  <si>
    <t>Beschrijving motoren</t>
  </si>
  <si>
    <t>motoren type 1</t>
  </si>
  <si>
    <t>motoren type 2</t>
  </si>
  <si>
    <r>
      <t xml:space="preserve">Forfait </t>
    </r>
    <r>
      <rPr>
        <sz val="11"/>
        <color theme="1"/>
        <rFont val="Calibri"/>
        <family val="2"/>
        <scheme val="minor"/>
      </rPr>
      <t xml:space="preserve">(kWh) - </t>
    </r>
    <r>
      <rPr>
        <b/>
        <sz val="10"/>
        <color rgb="FF00B0F0"/>
        <rFont val="Arial"/>
        <family val="2"/>
      </rPr>
      <t>verwarming</t>
    </r>
  </si>
  <si>
    <t xml:space="preserve">Beschrijving verwarmingselementen </t>
  </si>
  <si>
    <t>verwarmingselementen type 1</t>
  </si>
  <si>
    <t>verwarmingselementen type 2</t>
  </si>
  <si>
    <r>
      <t xml:space="preserve">Forfait </t>
    </r>
    <r>
      <rPr>
        <sz val="11"/>
        <color theme="1"/>
        <rFont val="Calibri"/>
        <family val="2"/>
        <scheme val="minor"/>
      </rPr>
      <t xml:space="preserve">(kWh) - </t>
    </r>
    <r>
      <rPr>
        <b/>
        <sz val="10"/>
        <color rgb="FF00B0F0"/>
        <rFont val="Arial"/>
        <family val="2"/>
      </rPr>
      <t>ventilatie</t>
    </r>
  </si>
  <si>
    <t>Beschrijving ventilatie</t>
  </si>
  <si>
    <t>ventilatie type 1</t>
  </si>
  <si>
    <t>ventilatie type 2</t>
  </si>
  <si>
    <t>Waarde van het forfait = totaal vermogen van alle apparaten tesamen</t>
  </si>
  <si>
    <t>P totaal (W)</t>
  </si>
  <si>
    <t>I totaal (A)</t>
  </si>
  <si>
    <t>totaal kWh</t>
  </si>
  <si>
    <t>Deze waarde dient als basis voor de keuze van de aansluitautomaat.</t>
  </si>
  <si>
    <t>Kies de kleinst mogelijke automaat in de reeks.</t>
  </si>
  <si>
    <t>3. Keuze van de aansluitautomaat</t>
  </si>
  <si>
    <t>Pmin. (W)</t>
  </si>
  <si>
    <t>Pmax. (W)</t>
  </si>
  <si>
    <t>I min (A)</t>
  </si>
  <si>
    <t>I max (A)</t>
  </si>
  <si>
    <t>Leverancier</t>
  </si>
  <si>
    <t>Type</t>
  </si>
  <si>
    <t>GE of MERLIN GERIN</t>
  </si>
  <si>
    <t>EP102Gi02 – 13000</t>
  </si>
  <si>
    <t>GE of MERLIN GERIN of F&amp;G</t>
  </si>
  <si>
    <t>EP102Gi04 – 13002 – L7-4/2-F 25204</t>
  </si>
  <si>
    <t>EP102Gi06 – 13003 – L7-6/2-F 25206</t>
  </si>
  <si>
    <t>EP102Gi10 – 13004 – L7-10/2-F 25210</t>
  </si>
  <si>
    <t>Vul het kaliber in van de gekozen aansluitautomaat:</t>
  </si>
  <si>
    <t>vereisten aansluitautomaat:</t>
  </si>
  <si>
    <t>De hier gekozen waarde wordt in de samenvatting bovenaan (lijn 55) automatisch overgenomen.</t>
  </si>
  <si>
    <t>Conform: NBN C61-142.</t>
  </si>
  <si>
    <t>2 polig maximaal 10 A.</t>
  </si>
  <si>
    <t>Conform Synergrid:</t>
  </si>
  <si>
    <t xml:space="preserve"> - C1/109: Specifieke technische voorschriften voor het aansluiten van vaste professionele installaties zonder meter.</t>
  </si>
  <si>
    <t xml:space="preserve"> - C3/2: Forfaitaire verbruiken - Regels voor een elektriciteitsafname zonder meting.</t>
  </si>
  <si>
    <t>4. Kenmerken van de aansluitkast</t>
  </si>
  <si>
    <t>Conform Synergrid C1/109, zie voorbeeldmodellen hieronder.</t>
  </si>
  <si>
    <t>Geef op het tabblad "aansluitkast" de details weer van de voorziene aansluitkast.</t>
  </si>
  <si>
    <t>AQ961009B (IP55)</t>
  </si>
  <si>
    <t>Multibox MB65</t>
  </si>
  <si>
    <t>AQ13181001</t>
  </si>
  <si>
    <t>vereisten aansluitingskast:</t>
  </si>
  <si>
    <t xml:space="preserve">Onder meer (niet-exhaustieve lijst): </t>
  </si>
  <si>
    <t xml:space="preserve"> - verzegelbaar</t>
  </si>
  <si>
    <t xml:space="preserve"> - venstertje voor positie vermogenschakelaar</t>
  </si>
  <si>
    <t xml:space="preserve"> - vereiste minimum IP-graad</t>
  </si>
  <si>
    <t xml:space="preserve"> - nodige minimale ruimte beschikbaar voor de aansluiting van alle elementen</t>
  </si>
  <si>
    <t>5. Principeschema van de aansluitkast</t>
  </si>
  <si>
    <t>Voorbeeldschema's hieronder.</t>
  </si>
  <si>
    <t>Geef op het tabblad "aansluitkast" de details weer van het voorziene typeschema voor de aansluitkast.</t>
  </si>
  <si>
    <t>6. Elektrisch schema van de installatie</t>
  </si>
  <si>
    <t>Geef op het tabblad "elektrisch schema" de details weer van van het voorziene elektrisch eendraadsschema.</t>
  </si>
  <si>
    <t>7. Foto's van de installatie</t>
  </si>
  <si>
    <t>Voeg op het tabblad "foto's" (voorbeeld)foto's van de installatie toe.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</si>
</sst>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color rgb="FF00B0F0"/>
      <name val="Arial"/>
      <family val="2"/>
    </font>
    <font>
      <b/>
      <sz val="10"/>
      <color rgb="FF00B050"/>
      <name val="Arial"/>
      <family val="2"/>
    </font>
    <font>
      <sz val="9"/>
      <color rgb="FF00B0F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0" tint="-0.34998626667073579"/>
      <name val="Arial"/>
      <family val="2"/>
    </font>
    <font>
      <sz val="9"/>
      <color theme="0" tint="-0.34998626667073579"/>
      <name val="Arial"/>
      <family val="2"/>
    </font>
    <font>
      <b/>
      <sz val="9"/>
      <name val="Arial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1" fillId="0" borderId="0" xfId="1"/>
    <xf numFmtId="0" fontId="1" fillId="0" borderId="2" xfId="1" applyBorder="1"/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4" xfId="1" applyBorder="1"/>
    <xf numFmtId="0" fontId="1" fillId="0" borderId="1" xfId="1" applyBorder="1"/>
    <xf numFmtId="0" fontId="1" fillId="0" borderId="10" xfId="1" applyBorder="1"/>
    <xf numFmtId="0" fontId="1" fillId="0" borderId="0" xfId="1" applyAlignment="1">
      <alignment horizontal="center"/>
    </xf>
    <xf numFmtId="0" fontId="1" fillId="0" borderId="11" xfId="1" applyBorder="1"/>
    <xf numFmtId="0" fontId="4" fillId="0" borderId="2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Alignment="1">
      <alignment vertical="center"/>
    </xf>
    <xf numFmtId="0" fontId="1" fillId="0" borderId="4" xfId="1" applyBorder="1" applyAlignment="1">
      <alignment vertical="center"/>
    </xf>
    <xf numFmtId="0" fontId="1" fillId="0" borderId="1" xfId="1" applyBorder="1" applyAlignment="1">
      <alignment vertical="center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0" borderId="1" xfId="0" applyBorder="1"/>
    <xf numFmtId="0" fontId="0" fillId="0" borderId="10" xfId="0" applyBorder="1"/>
    <xf numFmtId="0" fontId="1" fillId="0" borderId="2" xfId="1" applyBorder="1" applyAlignment="1">
      <alignment horizontal="center"/>
    </xf>
    <xf numFmtId="0" fontId="1" fillId="0" borderId="6" xfId="1" applyBorder="1" applyAlignment="1">
      <alignment horizontal="center"/>
    </xf>
    <xf numFmtId="0" fontId="0" fillId="0" borderId="15" xfId="0" applyBorder="1"/>
    <xf numFmtId="0" fontId="9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0" fillId="0" borderId="0" xfId="0" applyFont="1"/>
    <xf numFmtId="0" fontId="2" fillId="0" borderId="11" xfId="0" applyFont="1" applyBorder="1" applyAlignment="1">
      <alignment horizontal="center" vertical="top"/>
    </xf>
    <xf numFmtId="0" fontId="11" fillId="0" borderId="0" xfId="1" applyFont="1" applyAlignment="1">
      <alignment vertic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5" xfId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10" xfId="1" applyBorder="1" applyAlignment="1">
      <alignment horizontal="center"/>
    </xf>
    <xf numFmtId="2" fontId="1" fillId="0" borderId="6" xfId="1" applyNumberFormat="1" applyBorder="1" applyAlignment="1">
      <alignment horizontal="center"/>
    </xf>
    <xf numFmtId="1" fontId="1" fillId="0" borderId="2" xfId="1" applyNumberFormat="1" applyBorder="1" applyAlignment="1">
      <alignment horizontal="center"/>
    </xf>
    <xf numFmtId="0" fontId="1" fillId="0" borderId="1" xfId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2" fontId="6" fillId="0" borderId="12" xfId="1" applyNumberFormat="1" applyFont="1" applyBorder="1" applyAlignment="1">
      <alignment horizontal="center"/>
    </xf>
    <xf numFmtId="1" fontId="6" fillId="0" borderId="11" xfId="1" applyNumberFormat="1" applyFont="1" applyBorder="1" applyAlignment="1">
      <alignment horizontal="center"/>
    </xf>
    <xf numFmtId="1" fontId="6" fillId="0" borderId="12" xfId="1" applyNumberFormat="1" applyFont="1" applyBorder="1" applyAlignment="1">
      <alignment horizontal="center"/>
    </xf>
    <xf numFmtId="1" fontId="6" fillId="0" borderId="13" xfId="1" applyNumberFormat="1" applyFont="1" applyBorder="1" applyAlignment="1">
      <alignment horizontal="center"/>
    </xf>
    <xf numFmtId="2" fontId="1" fillId="0" borderId="0" xfId="1" applyNumberFormat="1" applyAlignment="1">
      <alignment horizontal="center"/>
    </xf>
    <xf numFmtId="0" fontId="12" fillId="0" borderId="8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12" fillId="0" borderId="9" xfId="1" applyFont="1" applyBorder="1" applyAlignment="1">
      <alignment horizontal="center"/>
    </xf>
    <xf numFmtId="0" fontId="6" fillId="0" borderId="0" xfId="1" applyFont="1" applyAlignment="1">
      <alignment horizontal="center"/>
    </xf>
    <xf numFmtId="2" fontId="6" fillId="0" borderId="0" xfId="1" applyNumberFormat="1" applyFont="1" applyAlignment="1">
      <alignment horizontal="center"/>
    </xf>
    <xf numFmtId="1" fontId="6" fillId="0" borderId="0" xfId="1" applyNumberFormat="1" applyFont="1" applyAlignment="1">
      <alignment horizontal="center"/>
    </xf>
    <xf numFmtId="1" fontId="1" fillId="0" borderId="6" xfId="1" applyNumberFormat="1" applyBorder="1" applyAlignment="1">
      <alignment horizontal="center"/>
    </xf>
    <xf numFmtId="1" fontId="1" fillId="0" borderId="7" xfId="1" applyNumberFormat="1" applyBorder="1" applyAlignment="1">
      <alignment horizontal="center"/>
    </xf>
    <xf numFmtId="1" fontId="1" fillId="0" borderId="4" xfId="1" applyNumberFormat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1" fontId="1" fillId="0" borderId="10" xfId="1" applyNumberFormat="1" applyBorder="1" applyAlignment="1">
      <alignment horizontal="center"/>
    </xf>
    <xf numFmtId="1" fontId="6" fillId="0" borderId="4" xfId="1" applyNumberFormat="1" applyFont="1" applyBorder="1" applyAlignment="1">
      <alignment horizontal="center"/>
    </xf>
    <xf numFmtId="1" fontId="6" fillId="0" borderId="1" xfId="1" applyNumberFormat="1" applyFont="1" applyBorder="1" applyAlignment="1">
      <alignment horizontal="center"/>
    </xf>
    <xf numFmtId="1" fontId="6" fillId="0" borderId="10" xfId="1" applyNumberFormat="1" applyFont="1" applyBorder="1" applyAlignment="1">
      <alignment horizontal="center"/>
    </xf>
    <xf numFmtId="1" fontId="1" fillId="0" borderId="0" xfId="1" applyNumberFormat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9" xfId="1" applyNumberForma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7" fillId="0" borderId="11" xfId="0" applyFont="1" applyBorder="1" applyAlignment="1">
      <alignment horizontal="center"/>
    </xf>
    <xf numFmtId="2" fontId="7" fillId="0" borderId="12" xfId="0" applyNumberFormat="1" applyFont="1" applyBorder="1" applyAlignment="1">
      <alignment horizontal="center"/>
    </xf>
    <xf numFmtId="1" fontId="7" fillId="0" borderId="12" xfId="0" applyNumberFormat="1" applyFont="1" applyBorder="1" applyAlignment="1">
      <alignment horizontal="center"/>
    </xf>
    <xf numFmtId="1" fontId="7" fillId="0" borderId="13" xfId="0" applyNumberFormat="1" applyFont="1" applyBorder="1" applyAlignment="1">
      <alignment horizontal="center"/>
    </xf>
    <xf numFmtId="0" fontId="14" fillId="0" borderId="0" xfId="0" applyFont="1"/>
    <xf numFmtId="0" fontId="8" fillId="0" borderId="11" xfId="0" applyFont="1" applyBorder="1"/>
    <xf numFmtId="0" fontId="8" fillId="0" borderId="0" xfId="0" applyFont="1"/>
    <xf numFmtId="0" fontId="15" fillId="0" borderId="0" xfId="0" applyFont="1"/>
    <xf numFmtId="0" fontId="0" fillId="2" borderId="0" xfId="0" applyFill="1"/>
    <xf numFmtId="1" fontId="0" fillId="0" borderId="11" xfId="0" applyNumberFormat="1" applyBorder="1" applyAlignment="1">
      <alignment horizontal="center"/>
    </xf>
    <xf numFmtId="0" fontId="2" fillId="0" borderId="11" xfId="0" applyFont="1" applyBorder="1" applyAlignment="1">
      <alignment horizontal="center" vertical="top" wrapText="1"/>
    </xf>
    <xf numFmtId="0" fontId="16" fillId="0" borderId="0" xfId="0" applyFont="1"/>
    <xf numFmtId="0" fontId="1" fillId="0" borderId="10" xfId="1" applyBorder="1" applyAlignment="1">
      <alignment vertical="center"/>
    </xf>
    <xf numFmtId="0" fontId="1" fillId="0" borderId="0" xfId="1" applyAlignment="1">
      <alignment horizontal="right" vertical="center"/>
    </xf>
    <xf numFmtId="0" fontId="0" fillId="0" borderId="15" xfId="0" applyBorder="1" applyAlignment="1">
      <alignment horizontal="center"/>
    </xf>
    <xf numFmtId="0" fontId="17" fillId="0" borderId="7" xfId="1" applyFont="1" applyBorder="1" applyAlignment="1">
      <alignment horizontal="center"/>
    </xf>
    <xf numFmtId="0" fontId="17" fillId="0" borderId="9" xfId="1" applyFont="1" applyBorder="1" applyAlignment="1">
      <alignment horizontal="center"/>
    </xf>
    <xf numFmtId="0" fontId="17" fillId="0" borderId="10" xfId="1" applyFont="1" applyBorder="1" applyAlignment="1">
      <alignment horizontal="center"/>
    </xf>
    <xf numFmtId="0" fontId="17" fillId="0" borderId="2" xfId="1" applyFont="1" applyBorder="1" applyAlignment="1">
      <alignment horizontal="center"/>
    </xf>
    <xf numFmtId="0" fontId="17" fillId="0" borderId="8" xfId="1" applyFont="1" applyBorder="1" applyAlignment="1">
      <alignment horizontal="center"/>
    </xf>
    <xf numFmtId="0" fontId="17" fillId="0" borderId="4" xfId="1" applyFont="1" applyBorder="1" applyAlignment="1">
      <alignment horizontal="center"/>
    </xf>
    <xf numFmtId="0" fontId="18" fillId="0" borderId="2" xfId="1" applyFont="1" applyBorder="1"/>
    <xf numFmtId="0" fontId="12" fillId="0" borderId="7" xfId="1" applyFont="1" applyBorder="1"/>
    <xf numFmtId="0" fontId="18" fillId="0" borderId="6" xfId="1" applyFont="1" applyBorder="1" applyAlignment="1">
      <alignment horizontal="center"/>
    </xf>
    <xf numFmtId="0" fontId="19" fillId="0" borderId="7" xfId="1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0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/>
    <xf numFmtId="0" fontId="8" fillId="0" borderId="6" xfId="0" applyFont="1" applyBorder="1"/>
    <xf numFmtId="0" fontId="8" fillId="0" borderId="12" xfId="0" applyFont="1" applyBorder="1"/>
    <xf numFmtId="0" fontId="8" fillId="2" borderId="0" xfId="0" applyFont="1" applyFill="1"/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" fillId="2" borderId="2" xfId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1" fillId="2" borderId="8" xfId="1" applyFill="1" applyBorder="1" applyProtection="1">
      <protection locked="0"/>
    </xf>
    <xf numFmtId="0" fontId="0" fillId="2" borderId="0" xfId="0" applyFill="1" applyProtection="1">
      <protection locked="0"/>
    </xf>
    <xf numFmtId="0" fontId="0" fillId="2" borderId="9" xfId="0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1" fillId="2" borderId="6" xfId="1" applyFill="1" applyBorder="1" applyAlignment="1" applyProtection="1">
      <alignment horizontal="center"/>
      <protection locked="0"/>
    </xf>
    <xf numFmtId="0" fontId="1" fillId="2" borderId="0" xfId="1" applyFill="1" applyAlignment="1" applyProtection="1">
      <alignment horizontal="center"/>
      <protection locked="0"/>
    </xf>
    <xf numFmtId="0" fontId="1" fillId="2" borderId="1" xfId="1" applyFill="1" applyBorder="1" applyAlignment="1" applyProtection="1">
      <alignment horizontal="center"/>
      <protection locked="0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7" xfId="0" applyFill="1" applyBorder="1" applyAlignment="1" applyProtection="1">
      <alignment horizontal="left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Normal" xfId="0" builtinId="0"/>
    <cellStyle name="Normal 2" xfId="1" xr:uid="{EA7EB6AA-D967-4973-A971-FE3B36D270A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99"/>
      <color rgb="FFCCECFF"/>
      <color rgb="FF5B9BD5"/>
      <color rgb="FF41719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wmf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58</xdr:row>
      <xdr:rowOff>38100</xdr:rowOff>
    </xdr:from>
    <xdr:to>
      <xdr:col>2</xdr:col>
      <xdr:colOff>276225</xdr:colOff>
      <xdr:row>61</xdr:row>
      <xdr:rowOff>57150</xdr:rowOff>
    </xdr:to>
    <xdr:sp macro="" textlink="">
      <xdr:nvSpPr>
        <xdr:cNvPr id="5" name="Arrow: Down 4">
          <a:extLst>
            <a:ext uri="{FF2B5EF4-FFF2-40B4-BE49-F238E27FC236}">
              <a16:creationId xmlns:a16="http://schemas.microsoft.com/office/drawing/2014/main" id="{45E9429A-A4D4-4A1B-9495-DF32CA1F19B2}"/>
            </a:ext>
          </a:extLst>
        </xdr:cNvPr>
        <xdr:cNvSpPr/>
      </xdr:nvSpPr>
      <xdr:spPr>
        <a:xfrm>
          <a:off x="971550" y="7429500"/>
          <a:ext cx="180975" cy="590550"/>
        </a:xfrm>
        <a:prstGeom prst="downArrow">
          <a:avLst/>
        </a:prstGeom>
        <a:solidFill>
          <a:srgbClr val="5B9BD5">
            <a:alpha val="50196"/>
          </a:srgbClr>
        </a:solidFill>
        <a:ln>
          <a:solidFill>
            <a:srgbClr val="41719C">
              <a:alpha val="50196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238124</xdr:colOff>
      <xdr:row>147</xdr:row>
      <xdr:rowOff>104775</xdr:rowOff>
    </xdr:from>
    <xdr:to>
      <xdr:col>7</xdr:col>
      <xdr:colOff>438149</xdr:colOff>
      <xdr:row>151</xdr:row>
      <xdr:rowOff>57150</xdr:rowOff>
    </xdr:to>
    <xdr:sp macro="" textlink="">
      <xdr:nvSpPr>
        <xdr:cNvPr id="2" name="Arrow: Down 1">
          <a:extLst>
            <a:ext uri="{FF2B5EF4-FFF2-40B4-BE49-F238E27FC236}">
              <a16:creationId xmlns:a16="http://schemas.microsoft.com/office/drawing/2014/main" id="{CDC17FEB-58B6-4AA4-84B9-0F75FFFE27CA}"/>
            </a:ext>
          </a:extLst>
        </xdr:cNvPr>
        <xdr:cNvSpPr/>
      </xdr:nvSpPr>
      <xdr:spPr>
        <a:xfrm>
          <a:off x="3962399" y="25469850"/>
          <a:ext cx="200025" cy="762000"/>
        </a:xfrm>
        <a:prstGeom prst="downArrow">
          <a:avLst/>
        </a:prstGeom>
        <a:solidFill>
          <a:srgbClr val="5B9BD5">
            <a:alpha val="50196"/>
          </a:srgbClr>
        </a:solidFill>
        <a:ln>
          <a:solidFill>
            <a:srgbClr val="41719C">
              <a:alpha val="50196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nl-BE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609064</xdr:colOff>
      <xdr:row>147</xdr:row>
      <xdr:rowOff>31012</xdr:rowOff>
    </xdr:from>
    <xdr:to>
      <xdr:col>6</xdr:col>
      <xdr:colOff>131821</xdr:colOff>
      <xdr:row>152</xdr:row>
      <xdr:rowOff>35680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A8C35DDD-7053-4B58-AEB9-8739CE856691}"/>
            </a:ext>
          </a:extLst>
        </xdr:cNvPr>
        <xdr:cNvSpPr/>
      </xdr:nvSpPr>
      <xdr:spPr>
        <a:xfrm rot="2209174">
          <a:off x="3114139" y="25396087"/>
          <a:ext cx="132357" cy="919068"/>
        </a:xfrm>
        <a:prstGeom prst="downArrow">
          <a:avLst/>
        </a:prstGeom>
        <a:solidFill>
          <a:srgbClr val="5B9BD5">
            <a:alpha val="50196"/>
          </a:srgbClr>
        </a:solidFill>
        <a:ln>
          <a:solidFill>
            <a:srgbClr val="41719C">
              <a:alpha val="50196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nl-BE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438150</xdr:colOff>
      <xdr:row>58</xdr:row>
      <xdr:rowOff>38100</xdr:rowOff>
    </xdr:from>
    <xdr:to>
      <xdr:col>3</xdr:col>
      <xdr:colOff>619125</xdr:colOff>
      <xdr:row>61</xdr:row>
      <xdr:rowOff>57150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340D8505-BA6F-4CBB-81B6-C8B62B9B154C}"/>
            </a:ext>
          </a:extLst>
        </xdr:cNvPr>
        <xdr:cNvSpPr/>
      </xdr:nvSpPr>
      <xdr:spPr>
        <a:xfrm>
          <a:off x="1695450" y="7429500"/>
          <a:ext cx="180975" cy="590550"/>
        </a:xfrm>
        <a:prstGeom prst="downArrow">
          <a:avLst/>
        </a:prstGeom>
        <a:solidFill>
          <a:srgbClr val="5B9BD5">
            <a:alpha val="50196"/>
          </a:srgbClr>
        </a:solidFill>
        <a:ln>
          <a:solidFill>
            <a:srgbClr val="41719C">
              <a:alpha val="50196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219075</xdr:colOff>
      <xdr:row>157</xdr:row>
      <xdr:rowOff>28575</xdr:rowOff>
    </xdr:from>
    <xdr:to>
      <xdr:col>7</xdr:col>
      <xdr:colOff>400050</xdr:colOff>
      <xdr:row>158</xdr:row>
      <xdr:rowOff>47625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61AD5830-AF0A-4D30-B2F3-1A5328CCFF25}"/>
            </a:ext>
          </a:extLst>
        </xdr:cNvPr>
        <xdr:cNvSpPr/>
      </xdr:nvSpPr>
      <xdr:spPr>
        <a:xfrm>
          <a:off x="4333875" y="23736300"/>
          <a:ext cx="180975" cy="209550"/>
        </a:xfrm>
        <a:prstGeom prst="downArrow">
          <a:avLst/>
        </a:prstGeom>
        <a:solidFill>
          <a:srgbClr val="5B9BD5">
            <a:alpha val="50196"/>
          </a:srgbClr>
        </a:solidFill>
        <a:ln>
          <a:solidFill>
            <a:srgbClr val="41719C">
              <a:alpha val="50196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nl-BE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600075</xdr:colOff>
      <xdr:row>195</xdr:row>
      <xdr:rowOff>28575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92AAAB7-008C-4E95-AE47-1E81FD48B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9718000"/>
          <a:ext cx="2276475" cy="460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171</xdr:row>
      <xdr:rowOff>0</xdr:rowOff>
    </xdr:from>
    <xdr:to>
      <xdr:col>9</xdr:col>
      <xdr:colOff>428625</xdr:colOff>
      <xdr:row>189</xdr:row>
      <xdr:rowOff>171450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4E892E1-CB05-4D84-A524-AE2A40722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29718000"/>
          <a:ext cx="2257425" cy="360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196</xdr:row>
      <xdr:rowOff>0</xdr:rowOff>
    </xdr:from>
    <xdr:to>
      <xdr:col>5</xdr:col>
      <xdr:colOff>276225</xdr:colOff>
      <xdr:row>213</xdr:row>
      <xdr:rowOff>57150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6498654-FF10-41E2-A7DE-C14A79FAD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4480500"/>
          <a:ext cx="2562225" cy="329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196</xdr:row>
      <xdr:rowOff>0</xdr:rowOff>
    </xdr:from>
    <xdr:to>
      <xdr:col>11</xdr:col>
      <xdr:colOff>95250</xdr:colOff>
      <xdr:row>205</xdr:row>
      <xdr:rowOff>114300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26D1561-F77E-401B-B81C-173E18B72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675" y="34480500"/>
          <a:ext cx="320040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228</xdr:row>
      <xdr:rowOff>0</xdr:rowOff>
    </xdr:from>
    <xdr:to>
      <xdr:col>8</xdr:col>
      <xdr:colOff>552450</xdr:colOff>
      <xdr:row>242</xdr:row>
      <xdr:rowOff>85725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335ED5B-C727-4183-B092-17D982226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8719125"/>
          <a:ext cx="4667250" cy="2752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243</xdr:row>
      <xdr:rowOff>0</xdr:rowOff>
    </xdr:from>
    <xdr:to>
      <xdr:col>4</xdr:col>
      <xdr:colOff>533400</xdr:colOff>
      <xdr:row>257</xdr:row>
      <xdr:rowOff>76200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0F5317D-E0FB-466B-BEA2-9572A9666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1576625"/>
          <a:ext cx="2209800" cy="274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261</xdr:row>
      <xdr:rowOff>0</xdr:rowOff>
    </xdr:from>
    <xdr:to>
      <xdr:col>9</xdr:col>
      <xdr:colOff>95250</xdr:colOff>
      <xdr:row>264</xdr:row>
      <xdr:rowOff>19050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D7224E4C-E4FB-4C45-8F86-02B3C2D44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5053250"/>
          <a:ext cx="48196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265</xdr:row>
      <xdr:rowOff>0</xdr:rowOff>
    </xdr:from>
    <xdr:to>
      <xdr:col>10</xdr:col>
      <xdr:colOff>638175</xdr:colOff>
      <xdr:row>274</xdr:row>
      <xdr:rowOff>152400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5EC56C1-43A0-41B0-8183-39C7085F1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5815250"/>
          <a:ext cx="5972175" cy="186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0</xdr:row>
      <xdr:rowOff>19050</xdr:rowOff>
    </xdr:from>
    <xdr:to>
      <xdr:col>13</xdr:col>
      <xdr:colOff>600075</xdr:colOff>
      <xdr:row>4</xdr:row>
      <xdr:rowOff>26450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850917F1-9234-4DC2-904D-69A15B5EA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5" y="19050"/>
          <a:ext cx="2181225" cy="759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278"/>
  <sheetViews>
    <sheetView tabSelected="1" zoomScaleNormal="100" workbookViewId="0">
      <selection activeCell="E282" sqref="E282"/>
    </sheetView>
  </sheetViews>
  <sheetFormatPr defaultRowHeight="15"/>
  <cols>
    <col min="1" max="1" width="3.28515625" customWidth="1"/>
    <col min="2" max="2" width="4" customWidth="1"/>
    <col min="3" max="3" width="5.7109375" customWidth="1"/>
    <col min="4" max="4" width="15.42578125" customWidth="1"/>
    <col min="11" max="11" width="10" customWidth="1"/>
  </cols>
  <sheetData>
    <row r="2" spans="2:14" ht="21">
      <c r="B2" s="33" t="s">
        <v>0</v>
      </c>
    </row>
    <row r="3" spans="2:14">
      <c r="B3" s="84" t="s">
        <v>1</v>
      </c>
    </row>
    <row r="4" spans="2:14" ht="8.25" customHeight="1">
      <c r="B4" s="84"/>
    </row>
    <row r="5" spans="2:14">
      <c r="B5" s="84" t="s">
        <v>2</v>
      </c>
    </row>
    <row r="6" spans="2:14">
      <c r="B6" s="18" t="s">
        <v>3</v>
      </c>
      <c r="C6" s="19"/>
      <c r="D6" s="110" t="s">
        <v>4</v>
      </c>
      <c r="E6" s="19"/>
      <c r="F6" s="19"/>
      <c r="G6" s="19"/>
      <c r="H6" s="19"/>
      <c r="I6" s="19"/>
      <c r="J6" s="19"/>
      <c r="K6" s="19"/>
      <c r="L6" s="19"/>
      <c r="M6" s="19"/>
      <c r="N6" s="21"/>
    </row>
    <row r="7" spans="2:14">
      <c r="B7" s="30" t="s">
        <v>5</v>
      </c>
      <c r="C7" s="31"/>
      <c r="D7" s="111" t="s">
        <v>6</v>
      </c>
      <c r="E7" s="31"/>
      <c r="F7" s="31"/>
      <c r="G7" s="31"/>
      <c r="H7" s="31"/>
      <c r="I7" s="31"/>
      <c r="J7" s="31"/>
      <c r="K7" s="31"/>
      <c r="L7" s="31"/>
      <c r="M7" s="32"/>
      <c r="N7" s="21"/>
    </row>
    <row r="8" spans="2:14">
      <c r="B8" s="30" t="s">
        <v>7</v>
      </c>
      <c r="C8" s="31"/>
      <c r="D8" s="111" t="s">
        <v>8</v>
      </c>
      <c r="E8" s="31"/>
      <c r="F8" s="31"/>
      <c r="G8" s="31"/>
      <c r="H8" s="31"/>
      <c r="I8" s="31"/>
      <c r="J8" s="31"/>
      <c r="K8" s="31"/>
      <c r="L8" s="31"/>
      <c r="M8" s="32"/>
      <c r="N8" s="21"/>
    </row>
    <row r="9" spans="2:14">
      <c r="B9" s="23" t="s">
        <v>9</v>
      </c>
      <c r="C9" s="24"/>
      <c r="D9" s="109" t="s">
        <v>10</v>
      </c>
      <c r="E9" s="24"/>
      <c r="F9" s="24"/>
      <c r="G9" s="24"/>
      <c r="H9" s="24"/>
      <c r="I9" s="24"/>
      <c r="J9" s="24"/>
      <c r="K9" s="24"/>
      <c r="L9" s="24"/>
      <c r="M9" s="24"/>
      <c r="N9" s="21"/>
    </row>
    <row r="10" spans="2:14">
      <c r="B10" s="84" t="s">
        <v>11</v>
      </c>
    </row>
    <row r="11" spans="2:14">
      <c r="B11" s="84"/>
    </row>
    <row r="12" spans="2:14">
      <c r="B12" s="112" t="s">
        <v>12</v>
      </c>
      <c r="C12" s="86"/>
      <c r="D12" s="86"/>
      <c r="E12" s="86"/>
      <c r="F12" s="86"/>
      <c r="G12" s="86"/>
    </row>
    <row r="14" spans="2:14" ht="18.75">
      <c r="B14" s="82" t="s">
        <v>13</v>
      </c>
    </row>
    <row r="16" spans="2:14">
      <c r="B16" s="29" t="s">
        <v>14</v>
      </c>
    </row>
    <row r="17" spans="2:12">
      <c r="B17" s="30" t="s">
        <v>15</v>
      </c>
      <c r="C17" s="31"/>
      <c r="D17" s="32"/>
      <c r="E17" s="118"/>
      <c r="F17" s="119"/>
      <c r="G17" s="119"/>
      <c r="H17" s="119"/>
      <c r="I17" s="119"/>
      <c r="J17" s="119"/>
      <c r="K17" s="119"/>
      <c r="L17" s="120"/>
    </row>
    <row r="18" spans="2:12">
      <c r="B18" s="83" t="s">
        <v>16</v>
      </c>
      <c r="C18" s="31"/>
      <c r="D18" s="32"/>
      <c r="E18" s="118"/>
      <c r="F18" s="119"/>
      <c r="G18" s="119"/>
      <c r="H18" s="119"/>
      <c r="I18" s="119"/>
      <c r="J18" s="119"/>
      <c r="K18" s="119"/>
      <c r="L18" s="120"/>
    </row>
    <row r="19" spans="2:12">
      <c r="B19" s="83" t="s">
        <v>17</v>
      </c>
      <c r="C19" s="31"/>
      <c r="D19" s="32"/>
      <c r="E19" s="118"/>
      <c r="F19" s="119"/>
      <c r="G19" s="119"/>
      <c r="H19" s="119"/>
      <c r="I19" s="119"/>
      <c r="J19" s="119"/>
      <c r="K19" s="119"/>
      <c r="L19" s="120"/>
    </row>
    <row r="20" spans="2:12">
      <c r="B20" s="83" t="s">
        <v>18</v>
      </c>
      <c r="C20" s="31"/>
      <c r="D20" s="32"/>
      <c r="E20" s="118"/>
      <c r="F20" s="119"/>
      <c r="G20" s="119"/>
      <c r="H20" s="119"/>
      <c r="I20" s="119"/>
      <c r="J20" s="119"/>
      <c r="K20" s="119"/>
      <c r="L20" s="120"/>
    </row>
    <row r="21" spans="2:12">
      <c r="B21" s="83" t="s">
        <v>19</v>
      </c>
      <c r="C21" s="31"/>
      <c r="D21" s="32"/>
      <c r="E21" s="118"/>
      <c r="F21" s="119"/>
      <c r="G21" s="119"/>
      <c r="H21" s="119"/>
      <c r="I21" s="119"/>
      <c r="J21" s="119"/>
      <c r="K21" s="119"/>
      <c r="L21" s="120"/>
    </row>
    <row r="22" spans="2:12">
      <c r="B22" s="83" t="s">
        <v>20</v>
      </c>
      <c r="C22" s="31"/>
      <c r="D22" s="32"/>
      <c r="E22" s="118"/>
      <c r="F22" s="119"/>
      <c r="G22" s="119"/>
      <c r="H22" s="119"/>
      <c r="I22" s="119"/>
      <c r="J22" s="119"/>
      <c r="K22" s="119"/>
      <c r="L22" s="120"/>
    </row>
    <row r="23" spans="2:12">
      <c r="B23" s="83" t="s">
        <v>21</v>
      </c>
      <c r="C23" s="31"/>
      <c r="D23" s="32"/>
      <c r="E23" s="118"/>
      <c r="F23" s="119"/>
      <c r="G23" s="119"/>
      <c r="H23" s="119"/>
      <c r="I23" s="119"/>
      <c r="J23" s="119"/>
      <c r="K23" s="119"/>
      <c r="L23" s="120"/>
    </row>
    <row r="24" spans="2:12">
      <c r="B24" s="84"/>
    </row>
    <row r="25" spans="2:12">
      <c r="B25" s="85" t="s">
        <v>22</v>
      </c>
    </row>
    <row r="26" spans="2:12">
      <c r="B26" s="83" t="s">
        <v>15</v>
      </c>
      <c r="C26" s="31"/>
      <c r="D26" s="32"/>
      <c r="E26" s="118"/>
      <c r="F26" s="119"/>
      <c r="G26" s="119"/>
      <c r="H26" s="119"/>
      <c r="I26" s="119"/>
      <c r="J26" s="119"/>
      <c r="K26" s="119"/>
      <c r="L26" s="120"/>
    </row>
    <row r="27" spans="2:12">
      <c r="B27" s="83" t="s">
        <v>16</v>
      </c>
      <c r="C27" s="31"/>
      <c r="D27" s="32"/>
      <c r="E27" s="118"/>
      <c r="F27" s="119"/>
      <c r="G27" s="119"/>
      <c r="H27" s="119"/>
      <c r="I27" s="119"/>
      <c r="J27" s="119"/>
      <c r="K27" s="119"/>
      <c r="L27" s="120"/>
    </row>
    <row r="28" spans="2:12">
      <c r="B28" s="83" t="s">
        <v>17</v>
      </c>
      <c r="C28" s="31"/>
      <c r="D28" s="32"/>
      <c r="E28" s="118"/>
      <c r="F28" s="119"/>
      <c r="G28" s="119"/>
      <c r="H28" s="119"/>
      <c r="I28" s="119"/>
      <c r="J28" s="119"/>
      <c r="K28" s="119"/>
      <c r="L28" s="120"/>
    </row>
    <row r="29" spans="2:12">
      <c r="B29" s="30" t="s">
        <v>18</v>
      </c>
      <c r="C29" s="31"/>
      <c r="D29" s="32"/>
      <c r="E29" s="118"/>
      <c r="F29" s="119"/>
      <c r="G29" s="119"/>
      <c r="H29" s="119"/>
      <c r="I29" s="119"/>
      <c r="J29" s="119"/>
      <c r="K29" s="119"/>
      <c r="L29" s="120"/>
    </row>
    <row r="30" spans="2:12">
      <c r="B30" s="30" t="s">
        <v>19</v>
      </c>
      <c r="C30" s="31"/>
      <c r="D30" s="32"/>
      <c r="E30" s="118"/>
      <c r="F30" s="119"/>
      <c r="G30" s="119"/>
      <c r="H30" s="119"/>
      <c r="I30" s="119"/>
      <c r="J30" s="119"/>
      <c r="K30" s="119"/>
      <c r="L30" s="120"/>
    </row>
    <row r="31" spans="2:12">
      <c r="B31" s="30" t="s">
        <v>20</v>
      </c>
      <c r="C31" s="31"/>
      <c r="D31" s="32"/>
      <c r="E31" s="118"/>
      <c r="F31" s="119"/>
      <c r="G31" s="119"/>
      <c r="H31" s="119"/>
      <c r="I31" s="119"/>
      <c r="J31" s="119"/>
      <c r="K31" s="119"/>
      <c r="L31" s="120"/>
    </row>
    <row r="32" spans="2:12">
      <c r="B32" s="30" t="s">
        <v>21</v>
      </c>
      <c r="C32" s="31"/>
      <c r="D32" s="32"/>
      <c r="E32" s="118"/>
      <c r="F32" s="119"/>
      <c r="G32" s="119"/>
      <c r="H32" s="119"/>
      <c r="I32" s="119"/>
      <c r="J32" s="119"/>
      <c r="K32" s="119"/>
      <c r="L32" s="120"/>
    </row>
    <row r="34" spans="2:12">
      <c r="B34" s="29" t="s">
        <v>23</v>
      </c>
    </row>
    <row r="35" spans="2:12">
      <c r="B35" t="s">
        <v>24</v>
      </c>
    </row>
    <row r="36" spans="2:12" ht="6" customHeight="1"/>
    <row r="37" spans="2:12">
      <c r="B37" s="118"/>
      <c r="C37" s="28" t="s">
        <v>25</v>
      </c>
      <c r="D37" s="31" t="s">
        <v>26</v>
      </c>
      <c r="E37" s="31"/>
      <c r="F37" s="31"/>
      <c r="G37" s="31"/>
      <c r="H37" s="31"/>
      <c r="I37" s="31"/>
      <c r="J37" s="31"/>
      <c r="K37" s="31"/>
      <c r="L37" s="32"/>
    </row>
    <row r="38" spans="2:12">
      <c r="B38" s="118"/>
      <c r="C38" s="28" t="s">
        <v>27</v>
      </c>
      <c r="D38" s="31" t="s">
        <v>28</v>
      </c>
      <c r="E38" s="31"/>
      <c r="F38" s="31"/>
      <c r="G38" s="31"/>
      <c r="H38" s="31"/>
      <c r="I38" s="31"/>
      <c r="J38" s="31"/>
      <c r="K38" s="31"/>
      <c r="L38" s="32"/>
    </row>
    <row r="39" spans="2:12">
      <c r="B39" s="118"/>
      <c r="C39" s="28" t="s">
        <v>29</v>
      </c>
      <c r="D39" s="31" t="s">
        <v>30</v>
      </c>
      <c r="E39" s="31"/>
      <c r="F39" s="31"/>
      <c r="G39" s="31"/>
      <c r="H39" s="31"/>
      <c r="I39" s="31"/>
      <c r="J39" s="31"/>
      <c r="K39" s="31"/>
      <c r="L39" s="32"/>
    </row>
    <row r="40" spans="2:12">
      <c r="B40" s="118"/>
      <c r="C40" s="28" t="s">
        <v>31</v>
      </c>
      <c r="D40" s="31" t="s">
        <v>32</v>
      </c>
      <c r="E40" s="31"/>
      <c r="F40" s="31"/>
      <c r="G40" s="31"/>
      <c r="H40" s="31"/>
      <c r="I40" s="31"/>
      <c r="J40" s="31"/>
      <c r="K40" s="31"/>
      <c r="L40" s="32"/>
    </row>
    <row r="41" spans="2:12">
      <c r="B41" s="118"/>
      <c r="C41" s="28" t="s">
        <v>33</v>
      </c>
      <c r="D41" s="31" t="s">
        <v>34</v>
      </c>
      <c r="E41" s="31"/>
      <c r="F41" s="31"/>
      <c r="G41" s="31"/>
      <c r="H41" s="31"/>
      <c r="I41" s="31"/>
      <c r="J41" s="31"/>
      <c r="K41" s="31"/>
      <c r="L41" s="32"/>
    </row>
    <row r="42" spans="2:12">
      <c r="B42" s="118"/>
      <c r="C42" s="28" t="s">
        <v>35</v>
      </c>
      <c r="D42" s="31" t="s">
        <v>36</v>
      </c>
      <c r="E42" s="31"/>
      <c r="F42" s="31"/>
      <c r="G42" s="31"/>
      <c r="H42" s="31"/>
      <c r="I42" s="31"/>
      <c r="J42" s="31"/>
      <c r="K42" s="31"/>
      <c r="L42" s="32"/>
    </row>
    <row r="43" spans="2:12">
      <c r="B43" s="118"/>
      <c r="C43" s="28" t="s">
        <v>37</v>
      </c>
      <c r="D43" s="31" t="s">
        <v>38</v>
      </c>
      <c r="E43" s="31"/>
      <c r="F43" s="31"/>
      <c r="G43" s="31"/>
      <c r="H43" s="31"/>
      <c r="I43" s="31"/>
      <c r="J43" s="31"/>
      <c r="K43" s="31"/>
      <c r="L43" s="32"/>
    </row>
    <row r="44" spans="2:12">
      <c r="B44" s="118"/>
      <c r="C44" s="28" t="s">
        <v>39</v>
      </c>
      <c r="D44" s="31" t="s">
        <v>40</v>
      </c>
      <c r="E44" s="31"/>
      <c r="F44" s="31"/>
      <c r="G44" s="31"/>
      <c r="H44" s="31"/>
      <c r="I44" s="31"/>
      <c r="J44" s="31"/>
      <c r="K44" s="31"/>
      <c r="L44" s="32"/>
    </row>
    <row r="45" spans="2:12">
      <c r="B45" s="118"/>
      <c r="C45" s="28" t="s">
        <v>41</v>
      </c>
      <c r="D45" s="31" t="s">
        <v>42</v>
      </c>
      <c r="E45" s="31"/>
      <c r="F45" s="31"/>
      <c r="G45" s="31"/>
      <c r="H45" s="31"/>
      <c r="I45" s="31"/>
      <c r="J45" s="31"/>
      <c r="K45" s="31"/>
      <c r="L45" s="32"/>
    </row>
    <row r="46" spans="2:12">
      <c r="B46" s="118"/>
      <c r="C46" s="28" t="s">
        <v>43</v>
      </c>
      <c r="D46" s="31" t="s">
        <v>44</v>
      </c>
      <c r="E46" s="31"/>
      <c r="F46" s="31"/>
      <c r="G46" s="31"/>
      <c r="H46" s="31"/>
      <c r="I46" s="31"/>
      <c r="J46" s="31"/>
      <c r="K46" s="31"/>
      <c r="L46" s="32"/>
    </row>
    <row r="47" spans="2:12">
      <c r="B47" s="118"/>
      <c r="C47" s="28" t="s">
        <v>45</v>
      </c>
      <c r="D47" s="31" t="s">
        <v>46</v>
      </c>
      <c r="E47" s="31"/>
      <c r="F47" s="31"/>
      <c r="G47" s="31"/>
      <c r="H47" s="31"/>
      <c r="I47" s="31"/>
      <c r="J47" s="31"/>
      <c r="K47" s="31"/>
      <c r="L47" s="32"/>
    </row>
    <row r="48" spans="2:12">
      <c r="B48" s="118"/>
      <c r="C48" s="28" t="s">
        <v>47</v>
      </c>
      <c r="D48" s="31" t="s">
        <v>48</v>
      </c>
      <c r="E48" s="31"/>
      <c r="F48" s="31"/>
      <c r="G48" s="31"/>
      <c r="H48" s="31"/>
      <c r="I48" s="31"/>
      <c r="J48" s="31"/>
      <c r="K48" s="31"/>
      <c r="L48" s="32"/>
    </row>
    <row r="49" spans="2:15">
      <c r="B49" s="118"/>
      <c r="C49" s="28" t="s">
        <v>49</v>
      </c>
      <c r="D49" s="31" t="s">
        <v>50</v>
      </c>
      <c r="E49" s="31"/>
      <c r="F49" s="31"/>
      <c r="G49" s="31"/>
      <c r="H49" s="31"/>
      <c r="I49" s="31"/>
      <c r="J49" s="31"/>
      <c r="K49" s="31"/>
      <c r="L49" s="32"/>
    </row>
    <row r="50" spans="2:15">
      <c r="B50" s="118"/>
      <c r="C50" s="28" t="s">
        <v>51</v>
      </c>
      <c r="D50" s="31" t="s">
        <v>52</v>
      </c>
      <c r="E50" s="31"/>
      <c r="F50" s="31"/>
      <c r="G50" s="31"/>
      <c r="H50" s="31"/>
      <c r="I50" s="31"/>
      <c r="J50" s="31"/>
      <c r="K50" s="31"/>
      <c r="L50" s="32"/>
    </row>
    <row r="51" spans="2:15">
      <c r="B51" s="118"/>
      <c r="C51" s="28" t="s">
        <v>53</v>
      </c>
      <c r="D51" s="31" t="s">
        <v>54</v>
      </c>
      <c r="E51" s="31"/>
      <c r="F51" s="31"/>
      <c r="G51" s="31"/>
      <c r="H51" s="31"/>
      <c r="I51" s="31"/>
      <c r="J51" s="31"/>
      <c r="K51" s="31"/>
      <c r="L51" s="32"/>
    </row>
    <row r="52" spans="2:15">
      <c r="B52" s="118"/>
      <c r="C52" s="28" t="s">
        <v>55</v>
      </c>
      <c r="D52" s="31" t="s">
        <v>56</v>
      </c>
      <c r="E52" s="31"/>
      <c r="F52" s="31"/>
      <c r="G52" s="31"/>
      <c r="H52" s="31"/>
      <c r="I52" s="31"/>
      <c r="J52" s="31"/>
      <c r="K52" s="31"/>
      <c r="L52" s="32"/>
    </row>
    <row r="53" spans="2:15">
      <c r="B53" s="118"/>
      <c r="C53" s="28" t="s">
        <v>57</v>
      </c>
      <c r="D53" s="31" t="s">
        <v>58</v>
      </c>
      <c r="E53" s="31"/>
      <c r="F53" s="31"/>
      <c r="G53" s="31"/>
      <c r="H53" s="31"/>
      <c r="I53" s="31"/>
      <c r="J53" s="31"/>
      <c r="K53" s="31"/>
      <c r="L53" s="32"/>
    </row>
    <row r="54" spans="2:15">
      <c r="B54" s="118"/>
      <c r="C54" s="28" t="s">
        <v>59</v>
      </c>
      <c r="D54" s="31" t="s">
        <v>60</v>
      </c>
      <c r="E54" s="31"/>
      <c r="F54" s="31"/>
      <c r="G54" s="31"/>
      <c r="H54" s="31"/>
      <c r="I54" s="31"/>
      <c r="J54" s="31"/>
      <c r="K54" s="31"/>
      <c r="L54" s="32"/>
    </row>
    <row r="55" spans="2:15">
      <c r="B55" s="118"/>
      <c r="C55" s="28" t="s">
        <v>61</v>
      </c>
      <c r="D55" s="31" t="s">
        <v>62</v>
      </c>
      <c r="E55" s="31"/>
      <c r="F55" s="31"/>
      <c r="G55" s="31"/>
      <c r="H55" s="31"/>
      <c r="I55" s="31"/>
      <c r="J55" s="31"/>
      <c r="K55" s="31"/>
      <c r="L55" s="32"/>
    </row>
    <row r="56" spans="2:15">
      <c r="B56" s="118"/>
      <c r="C56" s="28" t="s">
        <v>63</v>
      </c>
      <c r="D56" s="31" t="s">
        <v>64</v>
      </c>
      <c r="E56" s="31"/>
      <c r="F56" s="31"/>
      <c r="G56" s="31"/>
      <c r="H56" s="31"/>
      <c r="I56" s="31"/>
      <c r="J56" s="31"/>
      <c r="K56" s="31"/>
      <c r="L56" s="32"/>
    </row>
    <row r="57" spans="2:15">
      <c r="B57" s="118"/>
      <c r="C57" s="28" t="s">
        <v>65</v>
      </c>
      <c r="D57" s="31" t="s">
        <v>66</v>
      </c>
      <c r="E57" s="31"/>
      <c r="F57" s="31"/>
      <c r="G57" s="31"/>
      <c r="H57" s="31"/>
      <c r="I57" s="31"/>
      <c r="J57" s="31"/>
      <c r="K57" s="31"/>
      <c r="L57" s="32"/>
    </row>
    <row r="58" spans="2:15">
      <c r="B58" s="118"/>
      <c r="C58" s="28" t="s">
        <v>67</v>
      </c>
      <c r="D58" s="31" t="s">
        <v>68</v>
      </c>
      <c r="E58" s="31"/>
      <c r="F58" s="31"/>
      <c r="G58" s="31"/>
      <c r="H58" s="31"/>
      <c r="I58" s="31"/>
      <c r="J58" s="31"/>
      <c r="K58" s="31"/>
      <c r="L58" s="32"/>
    </row>
    <row r="60" spans="2:15">
      <c r="B60" s="29" t="s">
        <v>69</v>
      </c>
    </row>
    <row r="61" spans="2:15">
      <c r="B61" t="s">
        <v>70</v>
      </c>
    </row>
    <row r="62" spans="2:15" ht="8.25" customHeight="1"/>
    <row r="63" spans="2:15" ht="24.75" customHeight="1">
      <c r="C63" s="88" t="s">
        <v>71</v>
      </c>
      <c r="D63" s="34" t="s">
        <v>72</v>
      </c>
      <c r="E63" s="31"/>
      <c r="F63" s="31"/>
      <c r="G63" s="136" t="s">
        <v>73</v>
      </c>
      <c r="H63" s="137"/>
      <c r="I63" s="138"/>
      <c r="J63" s="136" t="s">
        <v>74</v>
      </c>
      <c r="K63" s="137"/>
      <c r="L63" s="138"/>
      <c r="M63" s="136" t="s">
        <v>75</v>
      </c>
      <c r="N63" s="137"/>
      <c r="O63" s="138"/>
    </row>
    <row r="64" spans="2:15">
      <c r="C64" s="121"/>
      <c r="D64" s="119"/>
      <c r="E64" s="119"/>
      <c r="F64" s="119"/>
      <c r="G64" s="139"/>
      <c r="H64" s="140"/>
      <c r="I64" s="141"/>
      <c r="J64" s="139"/>
      <c r="K64" s="140"/>
      <c r="L64" s="141"/>
      <c r="M64" s="142"/>
      <c r="N64" s="143"/>
      <c r="O64" s="144"/>
    </row>
    <row r="65" spans="2:19" ht="8.25" customHeight="1">
      <c r="G65" s="115"/>
      <c r="H65" s="115"/>
      <c r="I65" s="115"/>
      <c r="J65" s="115"/>
      <c r="K65" s="115"/>
      <c r="L65" s="116"/>
      <c r="M65" s="117"/>
      <c r="N65" s="117"/>
      <c r="O65" s="117"/>
    </row>
    <row r="66" spans="2:19" ht="24.75" customHeight="1">
      <c r="G66" s="149" t="s">
        <v>76</v>
      </c>
      <c r="H66" s="150"/>
      <c r="I66" s="113" t="s">
        <v>77</v>
      </c>
      <c r="J66" s="113" t="s">
        <v>78</v>
      </c>
      <c r="K66" s="113" t="s">
        <v>79</v>
      </c>
      <c r="L66" s="114" t="s">
        <v>80</v>
      </c>
      <c r="M66" s="145" t="s">
        <v>81</v>
      </c>
      <c r="N66" s="146"/>
      <c r="O66" s="147"/>
      <c r="P66" s="104"/>
      <c r="Q66" s="104"/>
      <c r="R66" s="103"/>
    </row>
    <row r="67" spans="2:19">
      <c r="G67" s="134">
        <f>G147</f>
        <v>0</v>
      </c>
      <c r="H67" s="135"/>
      <c r="I67" s="92">
        <f>H160</f>
        <v>0</v>
      </c>
      <c r="J67" s="77">
        <f>J147</f>
        <v>0</v>
      </c>
      <c r="K67" s="77">
        <f>K147</f>
        <v>0</v>
      </c>
      <c r="L67" s="87">
        <f>I147</f>
        <v>0</v>
      </c>
      <c r="M67" s="134"/>
      <c r="N67" s="148"/>
      <c r="O67" s="135"/>
      <c r="P67" s="104"/>
      <c r="Q67" s="104"/>
      <c r="R67" s="103"/>
    </row>
    <row r="68" spans="2:19">
      <c r="C68" t="s">
        <v>82</v>
      </c>
      <c r="N68" s="103"/>
      <c r="O68" s="103"/>
      <c r="P68" s="104"/>
      <c r="Q68" s="104"/>
      <c r="R68" s="104"/>
      <c r="S68" s="103"/>
    </row>
    <row r="70" spans="2:19" ht="18.75">
      <c r="B70" s="82" t="s">
        <v>83</v>
      </c>
    </row>
    <row r="72" spans="2:19">
      <c r="B72" s="29" t="s">
        <v>84</v>
      </c>
    </row>
    <row r="73" spans="2:19">
      <c r="B73" t="s">
        <v>85</v>
      </c>
    </row>
    <row r="74" spans="2:19" ht="8.25" customHeight="1">
      <c r="I74" s="24"/>
      <c r="J74" s="24"/>
    </row>
    <row r="75" spans="2:19">
      <c r="B75" s="12" t="s">
        <v>86</v>
      </c>
      <c r="C75" s="3"/>
      <c r="D75" s="13"/>
      <c r="E75" s="3"/>
      <c r="F75" s="3"/>
      <c r="G75" s="13" t="s">
        <v>87</v>
      </c>
      <c r="H75" s="3"/>
      <c r="K75" s="3">
        <v>8760</v>
      </c>
      <c r="L75" s="13" t="s">
        <v>88</v>
      </c>
      <c r="M75" s="4"/>
    </row>
    <row r="76" spans="2:19">
      <c r="B76" s="14" t="s">
        <v>89</v>
      </c>
      <c r="C76" s="1"/>
      <c r="E76" s="35" t="s">
        <v>90</v>
      </c>
      <c r="F76" s="1"/>
      <c r="G76" s="15" t="s">
        <v>91</v>
      </c>
      <c r="H76" s="1"/>
      <c r="K76" s="1">
        <v>3915</v>
      </c>
      <c r="L76" s="15" t="s">
        <v>88</v>
      </c>
      <c r="M76" s="6"/>
    </row>
    <row r="77" spans="2:19">
      <c r="B77" s="14" t="s">
        <v>92</v>
      </c>
      <c r="C77" s="1"/>
      <c r="E77" s="35" t="s">
        <v>93</v>
      </c>
      <c r="F77" s="1"/>
      <c r="G77" s="15" t="s">
        <v>94</v>
      </c>
      <c r="H77" s="1"/>
      <c r="K77" s="1">
        <v>4845</v>
      </c>
      <c r="L77" s="15" t="s">
        <v>88</v>
      </c>
      <c r="M77" s="6"/>
    </row>
    <row r="78" spans="2:19">
      <c r="B78" s="5"/>
      <c r="C78" s="1"/>
      <c r="D78" s="1"/>
      <c r="E78" s="1"/>
      <c r="F78" s="1"/>
      <c r="G78" s="15" t="s">
        <v>95</v>
      </c>
      <c r="H78" s="1"/>
      <c r="I78" s="1"/>
      <c r="J78" s="15"/>
      <c r="K78" s="1"/>
      <c r="L78" s="1"/>
      <c r="M78" s="6"/>
    </row>
    <row r="79" spans="2:19">
      <c r="B79" s="14"/>
      <c r="C79" s="1"/>
      <c r="D79" s="15"/>
      <c r="E79" s="1"/>
      <c r="F79" s="1"/>
      <c r="G79" s="15" t="s">
        <v>96</v>
      </c>
      <c r="H79" s="1"/>
      <c r="I79" s="1"/>
      <c r="J79" s="15"/>
      <c r="K79" s="1"/>
      <c r="L79" s="15"/>
      <c r="M79" s="6"/>
    </row>
    <row r="80" spans="2:19">
      <c r="B80" s="16"/>
      <c r="C80" s="8"/>
      <c r="D80" s="17"/>
      <c r="E80" s="8"/>
      <c r="F80" s="8"/>
      <c r="G80" s="17" t="s">
        <v>97</v>
      </c>
      <c r="H80" s="8"/>
      <c r="I80" s="8"/>
      <c r="J80" s="17"/>
      <c r="K80" s="8"/>
      <c r="L80" s="17"/>
      <c r="M80" s="9"/>
    </row>
    <row r="81" spans="2:17">
      <c r="B81" s="12" t="s">
        <v>98</v>
      </c>
      <c r="C81" s="3"/>
      <c r="E81" s="13" t="s">
        <v>99</v>
      </c>
      <c r="F81" s="3"/>
      <c r="G81" s="13" t="s">
        <v>100</v>
      </c>
      <c r="H81" s="3"/>
      <c r="I81" s="1"/>
      <c r="K81" s="1"/>
      <c r="L81" s="3"/>
      <c r="M81" s="4"/>
    </row>
    <row r="82" spans="2:17">
      <c r="B82" s="14" t="s">
        <v>101</v>
      </c>
      <c r="C82" s="1"/>
      <c r="D82" s="15"/>
      <c r="E82" s="1"/>
      <c r="F82" s="1"/>
      <c r="G82" s="15"/>
      <c r="H82" s="1"/>
      <c r="J82" s="91" t="s">
        <v>102</v>
      </c>
      <c r="K82" s="1">
        <v>1000</v>
      </c>
      <c r="L82" s="15" t="s">
        <v>88</v>
      </c>
      <c r="N82" s="21"/>
    </row>
    <row r="83" spans="2:17">
      <c r="B83" s="16" t="s">
        <v>103</v>
      </c>
      <c r="C83" s="8"/>
      <c r="D83" s="17"/>
      <c r="E83" s="8"/>
      <c r="F83" s="8"/>
      <c r="G83" s="8"/>
      <c r="H83" s="8"/>
      <c r="J83" s="24"/>
      <c r="K83" s="8">
        <v>0</v>
      </c>
      <c r="L83" s="15" t="s">
        <v>88</v>
      </c>
      <c r="M83" s="6"/>
    </row>
    <row r="84" spans="2:17">
      <c r="B84" s="12" t="s">
        <v>104</v>
      </c>
      <c r="C84" s="3"/>
      <c r="D84" s="3"/>
      <c r="E84" s="15" t="s">
        <v>99</v>
      </c>
      <c r="F84" s="3"/>
      <c r="G84" s="15" t="s">
        <v>105</v>
      </c>
      <c r="H84" s="3"/>
      <c r="I84" s="3"/>
      <c r="K84" s="3"/>
      <c r="L84" s="3"/>
      <c r="M84" s="4"/>
    </row>
    <row r="85" spans="2:17">
      <c r="B85" s="14" t="s">
        <v>101</v>
      </c>
      <c r="C85" s="1"/>
      <c r="D85" s="1"/>
      <c r="E85" s="1"/>
      <c r="F85" s="1"/>
      <c r="G85" s="15" t="s">
        <v>106</v>
      </c>
      <c r="H85" s="1"/>
      <c r="K85" s="1">
        <v>880</v>
      </c>
      <c r="L85" s="15" t="s">
        <v>88</v>
      </c>
      <c r="M85" s="6"/>
    </row>
    <row r="86" spans="2:17">
      <c r="B86" s="16" t="s">
        <v>103</v>
      </c>
      <c r="C86" s="8"/>
      <c r="D86" s="17"/>
      <c r="E86" s="8"/>
      <c r="F86" s="8"/>
      <c r="G86" s="17" t="s">
        <v>107</v>
      </c>
      <c r="H86" s="8"/>
      <c r="I86" s="24"/>
      <c r="J86" s="24"/>
      <c r="K86" s="8">
        <v>820</v>
      </c>
      <c r="L86" s="17" t="s">
        <v>88</v>
      </c>
      <c r="M86" s="90"/>
    </row>
    <row r="88" spans="2:17">
      <c r="B88" s="29" t="s">
        <v>108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2:17" ht="8.25" customHeight="1">
      <c r="B89" s="29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2:17">
      <c r="B90" t="s">
        <v>109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2:17" ht="30" customHeight="1">
      <c r="C91" s="1"/>
      <c r="D91" s="151" t="s">
        <v>110</v>
      </c>
      <c r="E91" s="152"/>
      <c r="F91" s="153"/>
      <c r="G91" s="151" t="s">
        <v>111</v>
      </c>
      <c r="H91" s="153"/>
      <c r="I91" s="1"/>
      <c r="K91" s="1"/>
      <c r="L91" s="1"/>
      <c r="M91" s="1"/>
      <c r="N91" s="1"/>
      <c r="O91" s="1"/>
      <c r="P91" s="1"/>
      <c r="Q91" s="1"/>
    </row>
    <row r="92" spans="2:17">
      <c r="C92" s="1"/>
      <c r="D92" s="30" t="s">
        <v>112</v>
      </c>
      <c r="E92" s="31"/>
      <c r="F92" s="32"/>
      <c r="G92" s="134">
        <v>8760</v>
      </c>
      <c r="H92" s="135"/>
      <c r="I92" s="1"/>
      <c r="J92" s="1"/>
      <c r="K92" s="1"/>
      <c r="L92" s="1"/>
      <c r="M92" s="1"/>
      <c r="N92" s="1"/>
      <c r="O92" s="1"/>
      <c r="P92" s="1"/>
      <c r="Q92" s="1"/>
    </row>
    <row r="93" spans="2:17">
      <c r="C93" s="1"/>
      <c r="D93" s="18" t="s">
        <v>113</v>
      </c>
      <c r="E93" s="19"/>
      <c r="F93" s="20"/>
      <c r="G93" s="134">
        <v>8760</v>
      </c>
      <c r="H93" s="135"/>
      <c r="I93" s="1"/>
      <c r="J93" s="1"/>
      <c r="K93" s="1"/>
      <c r="L93" s="1"/>
      <c r="M93" s="1"/>
      <c r="N93" s="1"/>
      <c r="O93" s="1"/>
      <c r="P93" s="1"/>
      <c r="Q93" s="1"/>
    </row>
    <row r="94" spans="2:17">
      <c r="C94" s="1"/>
      <c r="D94" s="30" t="s">
        <v>114</v>
      </c>
      <c r="E94" s="31"/>
      <c r="F94" s="32"/>
      <c r="G94" s="134">
        <v>1700</v>
      </c>
      <c r="H94" s="135"/>
      <c r="I94" s="1"/>
      <c r="J94" s="1"/>
      <c r="K94" s="1"/>
      <c r="L94" s="1"/>
      <c r="M94" s="1"/>
      <c r="N94" s="1"/>
      <c r="O94" s="1"/>
      <c r="P94" s="1"/>
      <c r="Q94" s="1"/>
    </row>
    <row r="95" spans="2:17">
      <c r="C95" s="1"/>
      <c r="D95" s="23" t="s">
        <v>115</v>
      </c>
      <c r="E95" s="24"/>
      <c r="F95" s="25"/>
      <c r="G95" s="134">
        <v>1000</v>
      </c>
      <c r="H95" s="135"/>
      <c r="I95" s="1"/>
      <c r="J95" s="1"/>
      <c r="K95" s="1"/>
      <c r="L95" s="1"/>
      <c r="M95" s="1"/>
      <c r="N95" s="1"/>
      <c r="O95" s="1"/>
      <c r="P95" s="1"/>
      <c r="Q95" s="1"/>
    </row>
    <row r="96" spans="2:17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2:17">
      <c r="B97" s="29" t="s">
        <v>116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2:17" ht="8.25" customHeight="1">
      <c r="C98" s="1"/>
      <c r="D98" s="1"/>
      <c r="E98" s="1"/>
      <c r="F98" s="1"/>
      <c r="G98" s="1"/>
      <c r="H98" s="1"/>
      <c r="I98" s="1"/>
      <c r="J98" s="1"/>
      <c r="L98" s="1"/>
      <c r="M98" s="1"/>
      <c r="N98" s="1"/>
      <c r="O98" s="1"/>
      <c r="P98" s="1"/>
      <c r="Q98" s="1"/>
    </row>
    <row r="99" spans="2:17">
      <c r="B99" t="s">
        <v>117</v>
      </c>
      <c r="C99" s="1"/>
      <c r="D99" s="1"/>
      <c r="E99" s="1"/>
      <c r="F99" s="1"/>
      <c r="G99" s="1"/>
      <c r="H99" s="1"/>
      <c r="I99" s="1"/>
      <c r="J99" s="1"/>
      <c r="L99" s="1"/>
      <c r="M99" s="1"/>
      <c r="N99" s="1"/>
      <c r="O99" s="1"/>
      <c r="P99" s="1"/>
      <c r="Q99" s="1"/>
    </row>
    <row r="100" spans="2:17">
      <c r="B100" t="s">
        <v>118</v>
      </c>
      <c r="C100" s="1"/>
      <c r="D100" s="1"/>
      <c r="E100" s="1"/>
      <c r="F100" s="1"/>
      <c r="G100" s="1"/>
      <c r="H100" s="1"/>
      <c r="I100" s="1"/>
      <c r="J100" s="1"/>
      <c r="L100" s="1"/>
      <c r="M100" s="1"/>
      <c r="N100" s="1"/>
      <c r="O100" s="1"/>
      <c r="P100" s="1"/>
      <c r="Q100" s="1"/>
    </row>
    <row r="101" spans="2:17">
      <c r="B101" t="s">
        <v>119</v>
      </c>
      <c r="C101" s="1"/>
      <c r="D101" s="1"/>
      <c r="E101" s="1"/>
      <c r="F101" s="1"/>
      <c r="G101" s="1"/>
      <c r="H101" s="1"/>
      <c r="I101" s="1"/>
      <c r="J101" s="1"/>
      <c r="L101" s="1"/>
      <c r="M101" s="1"/>
      <c r="N101" s="1"/>
      <c r="O101" s="1"/>
      <c r="P101" s="1"/>
      <c r="Q101" s="1"/>
    </row>
    <row r="102" spans="2:17" ht="8.25" customHeight="1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2:17">
      <c r="B103" t="s">
        <v>120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2:17" ht="8.25" customHeight="1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2:17">
      <c r="B105" s="105" t="s">
        <v>121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2:17">
      <c r="B106" s="105" t="s">
        <v>122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2:17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2:17">
      <c r="C108" s="1"/>
      <c r="F108" s="1"/>
      <c r="G108" s="1"/>
      <c r="I108" s="2" t="s">
        <v>123</v>
      </c>
      <c r="J108" s="3"/>
      <c r="K108" s="4"/>
    </row>
    <row r="109" spans="2:17">
      <c r="C109" s="1"/>
      <c r="F109" s="1"/>
      <c r="G109" s="1"/>
      <c r="I109" s="5" t="s">
        <v>124</v>
      </c>
      <c r="J109" s="1" t="s">
        <v>125</v>
      </c>
      <c r="K109" s="6" t="s">
        <v>126</v>
      </c>
    </row>
    <row r="110" spans="2:17">
      <c r="B110" s="10"/>
      <c r="I110" s="42">
        <v>8760</v>
      </c>
      <c r="J110" s="10">
        <v>3915</v>
      </c>
      <c r="K110" s="43">
        <v>4845</v>
      </c>
    </row>
    <row r="111" spans="2:17">
      <c r="B111" s="2" t="s">
        <v>127</v>
      </c>
      <c r="C111" s="19"/>
      <c r="D111" s="19"/>
      <c r="E111" s="19"/>
      <c r="F111" s="38" t="s">
        <v>128</v>
      </c>
      <c r="G111" s="37" t="s">
        <v>129</v>
      </c>
      <c r="H111" s="37" t="s">
        <v>130</v>
      </c>
      <c r="I111" s="57" t="s">
        <v>131</v>
      </c>
      <c r="J111" s="58" t="s">
        <v>132</v>
      </c>
      <c r="K111" s="59" t="s">
        <v>133</v>
      </c>
    </row>
    <row r="112" spans="2:17">
      <c r="B112" s="122" t="s">
        <v>134</v>
      </c>
      <c r="C112" s="123"/>
      <c r="D112" s="123"/>
      <c r="E112" s="124"/>
      <c r="F112" s="27">
        <v>230</v>
      </c>
      <c r="G112" s="131"/>
      <c r="H112" s="46">
        <f>G112/F112</f>
        <v>0</v>
      </c>
      <c r="I112" s="47">
        <f>$G112*I$110/1000</f>
        <v>0</v>
      </c>
      <c r="J112" s="63">
        <f t="shared" ref="I112:K115" si="0">$G112*J$110/1000</f>
        <v>0</v>
      </c>
      <c r="K112" s="64">
        <f t="shared" si="0"/>
        <v>0</v>
      </c>
    </row>
    <row r="113" spans="2:11">
      <c r="B113" s="125" t="s">
        <v>135</v>
      </c>
      <c r="C113" s="126"/>
      <c r="D113" s="126"/>
      <c r="E113" s="127"/>
      <c r="F113" s="10">
        <v>230</v>
      </c>
      <c r="G113" s="132"/>
      <c r="H113" s="56">
        <f>G113/F113</f>
        <v>0</v>
      </c>
      <c r="I113" s="72">
        <f t="shared" si="0"/>
        <v>0</v>
      </c>
      <c r="J113" s="71">
        <f t="shared" si="0"/>
        <v>0</v>
      </c>
      <c r="K113" s="73">
        <f t="shared" si="0"/>
        <v>0</v>
      </c>
    </row>
    <row r="114" spans="2:11">
      <c r="B114" s="125" t="s">
        <v>136</v>
      </c>
      <c r="C114" s="126"/>
      <c r="D114" s="126"/>
      <c r="E114" s="127"/>
      <c r="F114" s="10">
        <v>230</v>
      </c>
      <c r="G114" s="132"/>
      <c r="H114" s="56">
        <f>G114/F114</f>
        <v>0</v>
      </c>
      <c r="I114" s="72">
        <f t="shared" si="0"/>
        <v>0</v>
      </c>
      <c r="J114" s="71">
        <f t="shared" si="0"/>
        <v>0</v>
      </c>
      <c r="K114" s="73">
        <f t="shared" si="0"/>
        <v>0</v>
      </c>
    </row>
    <row r="115" spans="2:11">
      <c r="B115" s="128" t="s">
        <v>137</v>
      </c>
      <c r="C115" s="129"/>
      <c r="D115" s="129"/>
      <c r="E115" s="130"/>
      <c r="F115" s="48">
        <v>230</v>
      </c>
      <c r="G115" s="133"/>
      <c r="H115" s="49">
        <f>G115/F115</f>
        <v>0</v>
      </c>
      <c r="I115" s="65">
        <f t="shared" si="0"/>
        <v>0</v>
      </c>
      <c r="J115" s="66">
        <f t="shared" si="0"/>
        <v>0</v>
      </c>
      <c r="K115" s="67">
        <f t="shared" si="0"/>
        <v>0</v>
      </c>
    </row>
    <row r="116" spans="2:11">
      <c r="C116" s="1"/>
      <c r="F116" s="50" t="s">
        <v>138</v>
      </c>
      <c r="G116" s="51">
        <f>SUM(G112:G115)</f>
        <v>0</v>
      </c>
      <c r="H116" s="52">
        <f>SUM(H112:H115)</f>
        <v>0</v>
      </c>
      <c r="I116" s="68">
        <f>SUM(I112:I115)</f>
        <v>0</v>
      </c>
      <c r="J116" s="69">
        <f t="shared" ref="J116:K116" si="1">SUM(J112:J115)</f>
        <v>0</v>
      </c>
      <c r="K116" s="70">
        <f t="shared" si="1"/>
        <v>0</v>
      </c>
    </row>
    <row r="117" spans="2:11">
      <c r="C117" s="1"/>
      <c r="F117" s="60"/>
      <c r="G117" s="60"/>
      <c r="H117" s="61"/>
      <c r="I117" s="62"/>
      <c r="J117" s="62"/>
      <c r="K117" s="62"/>
    </row>
    <row r="118" spans="2:11">
      <c r="I118" s="2" t="s">
        <v>139</v>
      </c>
      <c r="J118" s="3"/>
      <c r="K118" s="4"/>
    </row>
    <row r="119" spans="2:11">
      <c r="B119" s="1"/>
      <c r="C119" s="1"/>
      <c r="F119" s="1"/>
      <c r="G119" s="1"/>
      <c r="I119" s="5" t="s">
        <v>124</v>
      </c>
      <c r="J119" s="1" t="s">
        <v>125</v>
      </c>
      <c r="K119" s="6" t="s">
        <v>126</v>
      </c>
    </row>
    <row r="120" spans="2:11">
      <c r="B120" s="1"/>
      <c r="C120" s="1"/>
      <c r="F120" s="1"/>
      <c r="G120" s="1"/>
      <c r="I120" s="42">
        <v>8760</v>
      </c>
      <c r="J120" s="10">
        <v>3915</v>
      </c>
      <c r="K120" s="43">
        <v>4845</v>
      </c>
    </row>
    <row r="121" spans="2:11">
      <c r="B121" s="10"/>
      <c r="I121" s="5"/>
      <c r="J121" s="40" t="s">
        <v>140</v>
      </c>
      <c r="K121" s="6"/>
    </row>
    <row r="122" spans="2:11">
      <c r="B122" s="11" t="s">
        <v>141</v>
      </c>
      <c r="C122" s="31"/>
      <c r="D122" s="31"/>
      <c r="E122" s="31"/>
      <c r="F122" s="38" t="s">
        <v>128</v>
      </c>
      <c r="G122" s="37" t="s">
        <v>129</v>
      </c>
      <c r="H122" s="36" t="s">
        <v>130</v>
      </c>
      <c r="I122" s="57" t="s">
        <v>131</v>
      </c>
      <c r="J122" s="58" t="s">
        <v>132</v>
      </c>
      <c r="K122" s="59" t="s">
        <v>133</v>
      </c>
    </row>
    <row r="123" spans="2:11">
      <c r="B123" s="122" t="s">
        <v>142</v>
      </c>
      <c r="C123" s="123"/>
      <c r="D123" s="123"/>
      <c r="E123" s="124"/>
      <c r="F123" s="27">
        <v>230</v>
      </c>
      <c r="G123" s="131"/>
      <c r="H123" s="46">
        <f>G123/F123</f>
        <v>0</v>
      </c>
      <c r="I123" s="47">
        <f>$G123/0.8*I$120/1000</f>
        <v>0</v>
      </c>
      <c r="J123" s="63">
        <f t="shared" ref="I123:K124" si="2">$G123/0.8*J$120/1000</f>
        <v>0</v>
      </c>
      <c r="K123" s="64">
        <f t="shared" si="2"/>
        <v>0</v>
      </c>
    </row>
    <row r="124" spans="2:11">
      <c r="B124" s="128" t="s">
        <v>143</v>
      </c>
      <c r="C124" s="129"/>
      <c r="D124" s="129"/>
      <c r="E124" s="130"/>
      <c r="F124" s="48">
        <v>230</v>
      </c>
      <c r="G124" s="133"/>
      <c r="H124" s="49">
        <f>G124/F124</f>
        <v>0</v>
      </c>
      <c r="I124" s="65">
        <f t="shared" si="2"/>
        <v>0</v>
      </c>
      <c r="J124" s="66">
        <f t="shared" si="2"/>
        <v>0</v>
      </c>
      <c r="K124" s="67">
        <f t="shared" si="2"/>
        <v>0</v>
      </c>
    </row>
    <row r="125" spans="2:11">
      <c r="C125" s="1"/>
      <c r="F125" s="50" t="s">
        <v>138</v>
      </c>
      <c r="G125" s="51">
        <f>SUM(G123:G124)</f>
        <v>0</v>
      </c>
      <c r="H125" s="52">
        <f>SUM(H123:H124)</f>
        <v>0</v>
      </c>
      <c r="I125" s="68">
        <f>SUM(I123:I124)</f>
        <v>0</v>
      </c>
      <c r="J125" s="69">
        <f>SUM(J123:J124)</f>
        <v>0</v>
      </c>
      <c r="K125" s="70">
        <f>SUM(K123:K124)</f>
        <v>0</v>
      </c>
    </row>
    <row r="127" spans="2:11">
      <c r="B127" s="1"/>
      <c r="C127" s="1"/>
      <c r="F127" s="1"/>
      <c r="G127" s="1"/>
      <c r="I127" s="2" t="s">
        <v>144</v>
      </c>
      <c r="J127" s="3"/>
      <c r="K127" s="4"/>
    </row>
    <row r="128" spans="2:11">
      <c r="B128" s="1"/>
      <c r="C128" s="1"/>
      <c r="F128" s="1"/>
      <c r="G128" s="1"/>
      <c r="I128" s="5" t="s">
        <v>124</v>
      </c>
      <c r="J128" s="1" t="s">
        <v>125</v>
      </c>
      <c r="K128" s="6" t="s">
        <v>126</v>
      </c>
    </row>
    <row r="129" spans="2:11">
      <c r="B129" s="10"/>
      <c r="I129" s="42">
        <v>1700</v>
      </c>
      <c r="J129" s="10">
        <v>880</v>
      </c>
      <c r="K129" s="43">
        <v>820</v>
      </c>
    </row>
    <row r="130" spans="2:11">
      <c r="B130" s="11" t="s">
        <v>145</v>
      </c>
      <c r="C130" s="31"/>
      <c r="D130" s="31"/>
      <c r="E130" s="31"/>
      <c r="F130" s="38" t="s">
        <v>128</v>
      </c>
      <c r="G130" s="37" t="s">
        <v>129</v>
      </c>
      <c r="H130" s="37" t="s">
        <v>130</v>
      </c>
      <c r="I130" s="57" t="s">
        <v>131</v>
      </c>
      <c r="J130" s="58" t="s">
        <v>132</v>
      </c>
      <c r="K130" s="59" t="s">
        <v>133</v>
      </c>
    </row>
    <row r="131" spans="2:11">
      <c r="B131" s="122" t="s">
        <v>146</v>
      </c>
      <c r="C131" s="123"/>
      <c r="D131" s="123"/>
      <c r="E131" s="124"/>
      <c r="F131" s="27">
        <v>230</v>
      </c>
      <c r="G131" s="131"/>
      <c r="H131" s="46">
        <f>G131/F131</f>
        <v>0</v>
      </c>
      <c r="I131" s="47">
        <f>$G131*I$129/1000</f>
        <v>0</v>
      </c>
      <c r="J131" s="63">
        <f t="shared" ref="J131:K132" si="3">$G131*J$129/1000</f>
        <v>0</v>
      </c>
      <c r="K131" s="64">
        <f t="shared" si="3"/>
        <v>0</v>
      </c>
    </row>
    <row r="132" spans="2:11">
      <c r="B132" s="128" t="s">
        <v>147</v>
      </c>
      <c r="C132" s="129"/>
      <c r="D132" s="129"/>
      <c r="E132" s="130"/>
      <c r="F132" s="48">
        <v>230</v>
      </c>
      <c r="G132" s="133"/>
      <c r="H132" s="49">
        <f>G132/F132</f>
        <v>0</v>
      </c>
      <c r="I132" s="65">
        <f>$G132*I$129/1000</f>
        <v>0</v>
      </c>
      <c r="J132" s="66">
        <f t="shared" si="3"/>
        <v>0</v>
      </c>
      <c r="K132" s="67">
        <f t="shared" si="3"/>
        <v>0</v>
      </c>
    </row>
    <row r="133" spans="2:11">
      <c r="C133" s="1"/>
      <c r="F133" s="50" t="s">
        <v>138</v>
      </c>
      <c r="G133" s="51">
        <f>SUM(G131:G132)</f>
        <v>0</v>
      </c>
      <c r="H133" s="52">
        <f>SUM(H131:H132)</f>
        <v>0</v>
      </c>
      <c r="I133" s="68">
        <f>SUM(I131:I132)</f>
        <v>0</v>
      </c>
      <c r="J133" s="69">
        <f>SUM(J131:J132)</f>
        <v>0</v>
      </c>
      <c r="K133" s="70">
        <f>SUM(K131:K132)</f>
        <v>0</v>
      </c>
    </row>
    <row r="135" spans="2:11">
      <c r="I135" s="2" t="s">
        <v>148</v>
      </c>
      <c r="J135" s="3"/>
      <c r="K135" s="4"/>
    </row>
    <row r="136" spans="2:11">
      <c r="B136" s="1"/>
      <c r="C136" s="1"/>
      <c r="F136" s="1"/>
      <c r="G136" s="1"/>
      <c r="I136" s="5" t="s">
        <v>124</v>
      </c>
      <c r="J136" s="1" t="s">
        <v>125</v>
      </c>
      <c r="K136" s="6" t="s">
        <v>126</v>
      </c>
    </row>
    <row r="137" spans="2:11">
      <c r="B137" s="1"/>
      <c r="C137" s="1"/>
      <c r="F137" s="1"/>
      <c r="G137" s="1"/>
      <c r="I137" s="42">
        <v>1000</v>
      </c>
      <c r="J137" s="10">
        <v>1000</v>
      </c>
      <c r="K137" s="43">
        <v>0</v>
      </c>
    </row>
    <row r="138" spans="2:11">
      <c r="B138" s="10"/>
      <c r="I138" s="7"/>
      <c r="J138" s="39" t="s">
        <v>140</v>
      </c>
      <c r="K138" s="9"/>
    </row>
    <row r="139" spans="2:11">
      <c r="B139" s="11" t="s">
        <v>149</v>
      </c>
      <c r="C139" s="31"/>
      <c r="D139" s="31"/>
      <c r="E139" s="31"/>
      <c r="F139" s="38" t="s">
        <v>128</v>
      </c>
      <c r="G139" s="37" t="s">
        <v>129</v>
      </c>
      <c r="H139" s="37" t="s">
        <v>130</v>
      </c>
      <c r="I139" s="57" t="s">
        <v>131</v>
      </c>
      <c r="J139" s="58" t="s">
        <v>132</v>
      </c>
      <c r="K139" s="59" t="s">
        <v>133</v>
      </c>
    </row>
    <row r="140" spans="2:11">
      <c r="B140" s="122" t="s">
        <v>150</v>
      </c>
      <c r="C140" s="123"/>
      <c r="D140" s="123"/>
      <c r="E140" s="124"/>
      <c r="F140" s="27">
        <v>230</v>
      </c>
      <c r="G140" s="131"/>
      <c r="H140" s="46">
        <f>G140/F140</f>
        <v>0</v>
      </c>
      <c r="I140" s="47">
        <f t="shared" ref="I140:K141" si="4">$G140/0.8*I$137/1000</f>
        <v>0</v>
      </c>
      <c r="J140" s="63">
        <f t="shared" si="4"/>
        <v>0</v>
      </c>
      <c r="K140" s="64">
        <f t="shared" si="4"/>
        <v>0</v>
      </c>
    </row>
    <row r="141" spans="2:11">
      <c r="B141" s="128" t="s">
        <v>151</v>
      </c>
      <c r="C141" s="129"/>
      <c r="D141" s="129"/>
      <c r="E141" s="130"/>
      <c r="F141" s="48">
        <v>230</v>
      </c>
      <c r="G141" s="133"/>
      <c r="H141" s="49">
        <f>G141/F141</f>
        <v>0</v>
      </c>
      <c r="I141" s="65">
        <f t="shared" si="4"/>
        <v>0</v>
      </c>
      <c r="J141" s="66">
        <f t="shared" si="4"/>
        <v>0</v>
      </c>
      <c r="K141" s="67">
        <f t="shared" si="4"/>
        <v>0</v>
      </c>
    </row>
    <row r="142" spans="2:11">
      <c r="C142" s="1"/>
      <c r="F142" s="50" t="s">
        <v>138</v>
      </c>
      <c r="G142" s="51">
        <f>SUM(G140:G141)</f>
        <v>0</v>
      </c>
      <c r="H142" s="52">
        <f>SUM(H140:H141)</f>
        <v>0</v>
      </c>
      <c r="I142" s="53">
        <f>SUM(I140:I141)</f>
        <v>0</v>
      </c>
      <c r="J142" s="54">
        <f>SUM(J140:J141)</f>
        <v>0</v>
      </c>
      <c r="K142" s="55">
        <f>SUM(K140:K141)</f>
        <v>0</v>
      </c>
    </row>
    <row r="145" spans="2:15">
      <c r="B145" t="s">
        <v>152</v>
      </c>
    </row>
    <row r="146" spans="2:15" ht="30" customHeight="1">
      <c r="G146" s="106" t="s">
        <v>153</v>
      </c>
      <c r="H146" s="107" t="s">
        <v>154</v>
      </c>
      <c r="I146" s="107" t="s">
        <v>155</v>
      </c>
      <c r="J146" s="107" t="s">
        <v>132</v>
      </c>
      <c r="K146" s="108" t="s">
        <v>133</v>
      </c>
    </row>
    <row r="147" spans="2:15">
      <c r="G147" s="78">
        <f>G116+G125+G133+G142</f>
        <v>0</v>
      </c>
      <c r="H147" s="79">
        <f>H116+H125+H133+H142</f>
        <v>0</v>
      </c>
      <c r="I147" s="80">
        <f>I116+I125+I133+I142</f>
        <v>0</v>
      </c>
      <c r="J147" s="80">
        <f>J116+J125+J133+J142</f>
        <v>0</v>
      </c>
      <c r="K147" s="81">
        <f>K116+K125+K133+K142</f>
        <v>0</v>
      </c>
    </row>
    <row r="149" spans="2:15">
      <c r="H149" t="s">
        <v>156</v>
      </c>
    </row>
    <row r="150" spans="2:15">
      <c r="H150" t="s">
        <v>157</v>
      </c>
    </row>
    <row r="151" spans="2:15" ht="18.75">
      <c r="B151" s="82" t="s">
        <v>158</v>
      </c>
    </row>
    <row r="152" spans="2:15" ht="8.25" customHeight="1">
      <c r="F152" s="1"/>
      <c r="G152" s="1"/>
      <c r="H152" s="1"/>
      <c r="I152" s="1"/>
      <c r="J152" s="1"/>
    </row>
    <row r="153" spans="2:15">
      <c r="D153" s="26" t="s">
        <v>128</v>
      </c>
      <c r="E153" s="99" t="s">
        <v>159</v>
      </c>
      <c r="F153" s="100" t="s">
        <v>160</v>
      </c>
      <c r="G153" s="101" t="s">
        <v>161</v>
      </c>
      <c r="H153" s="102" t="s">
        <v>162</v>
      </c>
      <c r="I153" s="18" t="s">
        <v>163</v>
      </c>
      <c r="J153" s="19"/>
      <c r="K153" s="20"/>
      <c r="L153" s="19" t="s">
        <v>164</v>
      </c>
      <c r="M153" s="19"/>
      <c r="N153" s="19"/>
      <c r="O153" s="20"/>
    </row>
    <row r="154" spans="2:15">
      <c r="D154" s="26">
        <v>230</v>
      </c>
      <c r="E154" s="96">
        <f>D154*G154</f>
        <v>230</v>
      </c>
      <c r="F154" s="41">
        <f>H154*D154</f>
        <v>460</v>
      </c>
      <c r="G154" s="93">
        <v>1</v>
      </c>
      <c r="H154" s="74">
        <v>2</v>
      </c>
      <c r="I154" s="18" t="s">
        <v>165</v>
      </c>
      <c r="J154" s="19"/>
      <c r="K154" s="20"/>
      <c r="L154" s="19" t="s">
        <v>166</v>
      </c>
      <c r="M154" s="19"/>
      <c r="N154" s="19"/>
      <c r="O154" s="20"/>
    </row>
    <row r="155" spans="2:15">
      <c r="D155" s="42">
        <v>230</v>
      </c>
      <c r="E155" s="97">
        <f>D155*G155</f>
        <v>460</v>
      </c>
      <c r="F155" s="43">
        <f>H155*D155</f>
        <v>920</v>
      </c>
      <c r="G155" s="94">
        <v>2</v>
      </c>
      <c r="H155" s="75">
        <v>4</v>
      </c>
      <c r="I155" s="21" t="s">
        <v>167</v>
      </c>
      <c r="K155" s="22"/>
      <c r="L155" t="s">
        <v>168</v>
      </c>
      <c r="O155" s="22"/>
    </row>
    <row r="156" spans="2:15">
      <c r="D156" s="42">
        <v>230</v>
      </c>
      <c r="E156" s="97">
        <f>D156*G156</f>
        <v>920</v>
      </c>
      <c r="F156" s="43">
        <f>H156*D156</f>
        <v>1380</v>
      </c>
      <c r="G156" s="94">
        <v>4</v>
      </c>
      <c r="H156" s="75">
        <v>6</v>
      </c>
      <c r="I156" s="21" t="s">
        <v>167</v>
      </c>
      <c r="K156" s="22"/>
      <c r="L156" t="s">
        <v>169</v>
      </c>
      <c r="O156" s="22"/>
    </row>
    <row r="157" spans="2:15">
      <c r="D157" s="44">
        <v>230</v>
      </c>
      <c r="E157" s="98">
        <f>D157*G157</f>
        <v>1380</v>
      </c>
      <c r="F157" s="45">
        <f>H157*D157</f>
        <v>2300</v>
      </c>
      <c r="G157" s="95">
        <v>6</v>
      </c>
      <c r="H157" s="76">
        <v>10</v>
      </c>
      <c r="I157" s="23" t="s">
        <v>167</v>
      </c>
      <c r="J157" s="24"/>
      <c r="K157" s="25"/>
      <c r="L157" s="24" t="s">
        <v>170</v>
      </c>
      <c r="M157" s="24"/>
      <c r="N157" s="24"/>
      <c r="O157" s="25"/>
    </row>
    <row r="159" spans="2:15">
      <c r="H159" t="s">
        <v>171</v>
      </c>
    </row>
    <row r="160" spans="2:15">
      <c r="H160" s="121"/>
      <c r="I160" s="92" t="s">
        <v>130</v>
      </c>
    </row>
    <row r="161" spans="2:10">
      <c r="B161" s="89" t="s">
        <v>172</v>
      </c>
      <c r="H161" t="s">
        <v>173</v>
      </c>
    </row>
    <row r="162" spans="2:10">
      <c r="B162" t="s">
        <v>174</v>
      </c>
    </row>
    <row r="163" spans="2:10">
      <c r="B163" t="s">
        <v>175</v>
      </c>
    </row>
    <row r="164" spans="2:10">
      <c r="B164" t="s">
        <v>176</v>
      </c>
    </row>
    <row r="165" spans="2:10">
      <c r="B165" t="s">
        <v>177</v>
      </c>
    </row>
    <row r="166" spans="2:10">
      <c r="B166" t="s">
        <v>178</v>
      </c>
    </row>
    <row r="167" spans="2:10" ht="9" customHeight="1"/>
    <row r="168" spans="2:10" ht="18.75">
      <c r="B168" s="82" t="s">
        <v>179</v>
      </c>
    </row>
    <row r="169" spans="2:10">
      <c r="B169" t="s">
        <v>180</v>
      </c>
    </row>
    <row r="170" spans="2:10">
      <c r="B170" s="86" t="s">
        <v>181</v>
      </c>
      <c r="C170" s="86"/>
      <c r="D170" s="86"/>
      <c r="E170" s="86"/>
      <c r="F170" s="86"/>
      <c r="G170" s="86"/>
      <c r="H170" s="86"/>
      <c r="I170" s="86"/>
      <c r="J170" s="86"/>
    </row>
    <row r="191" spans="7:7">
      <c r="G191" t="s">
        <v>182</v>
      </c>
    </row>
    <row r="207" spans="7:7">
      <c r="G207" t="s">
        <v>183</v>
      </c>
    </row>
    <row r="208" spans="7:7">
      <c r="G208" t="s">
        <v>184</v>
      </c>
    </row>
    <row r="215" spans="2:4">
      <c r="B215" s="89" t="s">
        <v>185</v>
      </c>
    </row>
    <row r="216" spans="2:4">
      <c r="B216" t="s">
        <v>176</v>
      </c>
    </row>
    <row r="217" spans="2:4">
      <c r="B217" t="s">
        <v>177</v>
      </c>
    </row>
    <row r="218" spans="2:4">
      <c r="C218" t="s">
        <v>186</v>
      </c>
    </row>
    <row r="219" spans="2:4">
      <c r="D219" t="s">
        <v>187</v>
      </c>
    </row>
    <row r="220" spans="2:4">
      <c r="D220" t="s">
        <v>188</v>
      </c>
    </row>
    <row r="221" spans="2:4">
      <c r="D221" t="s">
        <v>189</v>
      </c>
    </row>
    <row r="222" spans="2:4">
      <c r="D222" t="s">
        <v>190</v>
      </c>
    </row>
    <row r="223" spans="2:4">
      <c r="B223" t="s">
        <v>178</v>
      </c>
    </row>
    <row r="225" spans="2:11" ht="18.75">
      <c r="B225" s="82" t="s">
        <v>191</v>
      </c>
    </row>
    <row r="226" spans="2:11">
      <c r="B226" t="s">
        <v>192</v>
      </c>
    </row>
    <row r="227" spans="2:11">
      <c r="B227" s="86" t="s">
        <v>193</v>
      </c>
      <c r="C227" s="86"/>
      <c r="D227" s="86"/>
      <c r="E227" s="86"/>
      <c r="F227" s="86"/>
      <c r="G227" s="86"/>
      <c r="H227" s="86"/>
      <c r="I227" s="86"/>
      <c r="J227" s="86"/>
      <c r="K227" s="86"/>
    </row>
    <row r="259" spans="2:12" ht="18.75">
      <c r="B259" s="82" t="s">
        <v>194</v>
      </c>
    </row>
    <row r="260" spans="2:12">
      <c r="B260" t="s">
        <v>192</v>
      </c>
    </row>
    <row r="261" spans="2:12">
      <c r="B261" s="86" t="s">
        <v>195</v>
      </c>
      <c r="C261" s="86"/>
      <c r="D261" s="86"/>
      <c r="E261" s="86"/>
      <c r="F261" s="86"/>
      <c r="G261" s="86"/>
      <c r="H261" s="86"/>
      <c r="I261" s="86"/>
      <c r="J261" s="86"/>
      <c r="K261" s="86"/>
      <c r="L261" s="86"/>
    </row>
    <row r="277" spans="2:8" ht="18.75">
      <c r="B277" s="82" t="s">
        <v>196</v>
      </c>
    </row>
    <row r="278" spans="2:8">
      <c r="B278" s="86" t="s">
        <v>197</v>
      </c>
      <c r="C278" s="86"/>
      <c r="D278" s="86"/>
      <c r="E278" s="86"/>
      <c r="F278" s="86"/>
      <c r="G278" s="86"/>
      <c r="H278" s="86"/>
    </row>
  </sheetData>
  <sheetProtection algorithmName="SHA-512" hashValue="611Iha0S6HMxDk7o66duvKn0bE0Na2s7fT1UwkDtJb7xujwH1w4NAGx7mN2vtW4igvVLeLbDnGDC8vXCsYrzZA==" saltValue="HgROUVQoTnuLn3XATxyPDA==" spinCount="100000" sheet="1" insertRows="0"/>
  <mergeCells count="16">
    <mergeCell ref="D91:F91"/>
    <mergeCell ref="G91:H91"/>
    <mergeCell ref="G92:H92"/>
    <mergeCell ref="G93:H93"/>
    <mergeCell ref="G94:H94"/>
    <mergeCell ref="G95:H95"/>
    <mergeCell ref="G63:I63"/>
    <mergeCell ref="J63:L63"/>
    <mergeCell ref="M63:O63"/>
    <mergeCell ref="G64:I64"/>
    <mergeCell ref="J64:L64"/>
    <mergeCell ref="M64:O64"/>
    <mergeCell ref="M66:O66"/>
    <mergeCell ref="M67:O67"/>
    <mergeCell ref="G66:H66"/>
    <mergeCell ref="G67:H67"/>
  </mergeCells>
  <phoneticPr fontId="13" type="noConversion"/>
  <conditionalFormatting sqref="M66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63" fitToHeight="0" orientation="portrait" verticalDpi="0" r:id="rId1"/>
  <headerFooter>
    <oddFooter>&amp;C&amp;"-,Italic"&amp;9C3/4 - technisch dossier forfait Synergrid (ed09.2020) - p&amp;P/&amp;N</oddFooter>
  </headerFooter>
  <rowBreaks count="2" manualBreakCount="2">
    <brk id="69" max="16383" man="1"/>
    <brk id="14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94463-EFB4-4FAA-914A-C4E6B8FC5EEB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75C28-74BA-4053-A506-5B6D227A4B67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9F304-BE8D-4B86-A205-A8B7AED15646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ée un document." ma:contentTypeScope="" ma:versionID="492602bc2f0a65780b35e1037bab4b7b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85a662f2a7bf21a81c9a8d324d97aabb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26460B-259F-4301-9883-325882B76CDA}"/>
</file>

<file path=customXml/itemProps2.xml><?xml version="1.0" encoding="utf-8"?>
<ds:datastoreItem xmlns:ds="http://schemas.openxmlformats.org/officeDocument/2006/customXml" ds:itemID="{CDFABF0A-2F18-48EF-97BE-E4F02C8420A7}"/>
</file>

<file path=customXml/itemProps3.xml><?xml version="1.0" encoding="utf-8"?>
<ds:datastoreItem xmlns:ds="http://schemas.openxmlformats.org/officeDocument/2006/customXml" ds:itemID="{B0BCDDB5-4C16-4CFF-9B7F-EC7036C970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Liesbeth Van Steenberghe</dc:creator>
  <cp:keywords/>
  <dc:description/>
  <cp:lastModifiedBy>Carl Lebesque</cp:lastModifiedBy>
  <cp:revision/>
  <dcterms:created xsi:type="dcterms:W3CDTF">2015-06-05T18:17:20Z</dcterms:created>
  <dcterms:modified xsi:type="dcterms:W3CDTF">2022-11-10T13:15:46Z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  <property fmtid="{D5CDD505-2E9C-101B-9397-08002B2CF9AE}" pid="3" name="MediaServiceImageTags">
    <vt:lpwstr/>
  </property>
</Properties>
</file>